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7ozI2vffdpMvYW0pxJ+c10wlks+Lq4rPGHD9SFz7L8G0S97B7Gdzpo27+yLRuKFkcOaxVjXGfJ23b7Vxgc7R1g==" workbookSaltValue="KDpdvHBUdGof8rHwkDVcIQ==" workbookSpinCount="100000" lockStructure="1"/>
  <bookViews>
    <workbookView xWindow="930" yWindow="0" windowWidth="23040" windowHeight="85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<sst xmlns="http://schemas.openxmlformats.org/spreadsheetml/2006/main" count="228" uniqueCount="113">
  <si>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</si>
  <si>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</si>
  <si>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</si>
  <si>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</si>
  <si>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</si>
  <si>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</si>
  <si>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</si>
  <si>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</si>
  <si>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</si>
  <si>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</si>
  <si>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</si>
  <si>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</si>
  <si>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</si>
  <si>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</si>
  <si>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</si>
  <si>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</si>
  <si>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</si>
  <si>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</si>
  <si>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</si>
  <si>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</si>
  <si>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</si>
  <si>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</si>
  <si>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</si>
  <si>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</si>
  <si>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</si>
  <si>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</si>
  <si>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</si>
  <si>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</si>
  <si>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</si>
  <si>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</si>
  <si>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</si>
  <si>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</si>
  <si>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</si>
  <si>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</si>
  <si>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</si>
  <si>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</si>
  <si>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</si>
  <si>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</si>
  <si>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</si>
  <si>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</si>
  <si>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</si>
  <si>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</si>
  <si>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</si>
  <si>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</si>
  <si>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</si>
  <si>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</si>
  <si>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</si>
  <si>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</si>
  <si>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</si>
  <si>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</si>
  <si>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</si>
  <si>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</si>
  <si>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</si>
  <si>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</si>
  <si>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</si>
  <si>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</si>
  <si>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</si>
  <si>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</si>
  <si>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</si>
  <si>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</si>
  <si>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</si>
  <si>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</si>
  <si>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</si>
  <si>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</si>
  <si>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</si>
  <si>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</si>
  <si>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</si>
  <si>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</si>
  <si>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</si>
  <si>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</si>
  <si>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</si>
  <si>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</si>
  <si>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</si>
  <si>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</si>
  <si>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</si>
  <si>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</si>
  <si>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</si>
  <si>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</si>
  <si>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</si>
  <si>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</si>
  <si>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</si>
  <si>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</si>
  <si>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</si>
  <si>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</si>
  <si>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</si>
  <si>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</si>
  <si>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</si>
  <si>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</si>
  <si>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</si>
  <si>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</si>
  <si>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</si>
  <si>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</si>
  <si>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</si>
  <si>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</si>
  <si>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</si>
  <si>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</si>
  <si>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</si>
  <si>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</si>
  <si>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</si>
  <si>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</si>
  <si>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</si>
  <si>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</si>
  <si>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</si>
  <si>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</si>
  <si>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</si>
  <si>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</si>
  <si>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</si>
  <si>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</si>
  <si>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</si>
  <si>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</si>
  <si>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水洗化率は90％を超えているが、平均と比べ経費回収率は低く、汚水処理原価は厳しい経営状況である。
　平成29年度には使用料の改定を行ったが人口が減少している地域であることから、非常に厳しい状況にあり、今後、公共下水道への接続などを検討中である。</t>
    <rPh sb="1" eb="4">
      <t>スイセンカ</t>
    </rPh>
    <rPh sb="4" eb="5">
      <t>リツ</t>
    </rPh>
    <rPh sb="10" eb="11">
      <t>コ</t>
    </rPh>
    <rPh sb="17" eb="19">
      <t>ヘイキン</t>
    </rPh>
    <rPh sb="20" eb="21">
      <t>クラ</t>
    </rPh>
    <rPh sb="22" eb="24">
      <t>ケイヒ</t>
    </rPh>
    <rPh sb="24" eb="26">
      <t>カイシュウ</t>
    </rPh>
    <rPh sb="26" eb="27">
      <t>リツ</t>
    </rPh>
    <rPh sb="28" eb="29">
      <t>ヒク</t>
    </rPh>
    <rPh sb="31" eb="33">
      <t>オスイ</t>
    </rPh>
    <rPh sb="33" eb="35">
      <t>ショリ</t>
    </rPh>
    <rPh sb="35" eb="37">
      <t>ゲンカ</t>
    </rPh>
    <rPh sb="38" eb="39">
      <t>キビ</t>
    </rPh>
    <rPh sb="41" eb="43">
      <t>ケイエイ</t>
    </rPh>
    <rPh sb="43" eb="45">
      <t>ジョウキョウ</t>
    </rPh>
    <rPh sb="51" eb="53">
      <t>ヘイセイ</t>
    </rPh>
    <rPh sb="55" eb="57">
      <t>ネンド</t>
    </rPh>
    <rPh sb="59" eb="62">
      <t>シヨウリョウ</t>
    </rPh>
    <rPh sb="63" eb="65">
      <t>カイテイ</t>
    </rPh>
    <rPh sb="66" eb="67">
      <t>オコナ</t>
    </rPh>
    <rPh sb="70" eb="72">
      <t>ジンコウ</t>
    </rPh>
    <rPh sb="73" eb="75">
      <t>ゲンショウ</t>
    </rPh>
    <rPh sb="79" eb="81">
      <t>チイキ</t>
    </rPh>
    <rPh sb="89" eb="91">
      <t>ヒジョウ</t>
    </rPh>
    <rPh sb="92" eb="93">
      <t>キビ</t>
    </rPh>
    <rPh sb="95" eb="97">
      <t>ジョウキョウ</t>
    </rPh>
    <rPh sb="101" eb="103">
      <t>コンゴ</t>
    </rPh>
    <rPh sb="104" eb="106">
      <t>コウキョウ</t>
    </rPh>
    <rPh sb="106" eb="109">
      <t>ゲスイドウ</t>
    </rPh>
    <rPh sb="111" eb="113">
      <t>セツゾク</t>
    </rPh>
    <rPh sb="116" eb="119">
      <t>ケントウチュウ</t>
    </rPh>
    <phoneticPr fontId="4"/>
  </si>
  <si>
    <t>　管渠に関しては供用開始から25年のため改修の必要性が生じている状況ではないが、耐用年数を鑑みると今後30年以内には大幅な改修も必要となってくる可能性が高く、人口も減少している地域のため、より効率的な下水処理を検討する必要がある。</t>
    <rPh sb="1" eb="3">
      <t>カンキョ</t>
    </rPh>
    <rPh sb="4" eb="5">
      <t>カン</t>
    </rPh>
    <rPh sb="8" eb="10">
      <t>キョウヨウ</t>
    </rPh>
    <rPh sb="10" eb="12">
      <t>カイシ</t>
    </rPh>
    <rPh sb="16" eb="17">
      <t>ネン</t>
    </rPh>
    <rPh sb="20" eb="22">
      <t>カイシュウ</t>
    </rPh>
    <rPh sb="23" eb="26">
      <t>ヒツヨウセイ</t>
    </rPh>
    <rPh sb="27" eb="28">
      <t>ショウ</t>
    </rPh>
    <rPh sb="32" eb="34">
      <t>ジョウキョウ</t>
    </rPh>
    <rPh sb="40" eb="42">
      <t>タイヨウ</t>
    </rPh>
    <rPh sb="42" eb="44">
      <t>ネンスウ</t>
    </rPh>
    <rPh sb="45" eb="46">
      <t>カンガ</t>
    </rPh>
    <rPh sb="49" eb="51">
      <t>コンゴ</t>
    </rPh>
    <rPh sb="53" eb="54">
      <t>ネン</t>
    </rPh>
    <rPh sb="54" eb="56">
      <t>イナイ</t>
    </rPh>
    <rPh sb="58" eb="60">
      <t>オオハバ</t>
    </rPh>
    <rPh sb="61" eb="63">
      <t>カイシュウ</t>
    </rPh>
    <rPh sb="64" eb="66">
      <t>ヒツヨウ</t>
    </rPh>
    <rPh sb="72" eb="75">
      <t>カノウセイ</t>
    </rPh>
    <rPh sb="76" eb="77">
      <t>タカ</t>
    </rPh>
    <rPh sb="79" eb="81">
      <t>ジンコウ</t>
    </rPh>
    <rPh sb="82" eb="84">
      <t>ゲンショウ</t>
    </rPh>
    <rPh sb="88" eb="90">
      <t>チイキ</t>
    </rPh>
    <rPh sb="96" eb="99">
      <t>コウリツテキ</t>
    </rPh>
    <rPh sb="100" eb="102">
      <t>ゲスイ</t>
    </rPh>
    <rPh sb="102" eb="104">
      <t>ショリ</t>
    </rPh>
    <rPh sb="105" eb="107">
      <t>ケントウ</t>
    </rPh>
    <rPh sb="109" eb="111">
      <t>ヒツヨウ</t>
    </rPh>
    <phoneticPr fontId="4"/>
  </si>
  <si>
    <t>　経費回収率を上げるには接続率の向上による収益増加、維持管理費の削減が求められるが水洗化率が90％以上となっていることから、今後の収益の増加を図るため、平成29年度に使用料の改定を行った。また、平成30年度には機能診断及び最適整備構想を策定しており、効率的な汚水処理に向けて協議中である。</t>
    <rPh sb="1" eb="3">
      <t>ケイヒ</t>
    </rPh>
    <rPh sb="3" eb="5">
      <t>カイシュウ</t>
    </rPh>
    <rPh sb="5" eb="6">
      <t>リツ</t>
    </rPh>
    <rPh sb="7" eb="8">
      <t>ア</t>
    </rPh>
    <rPh sb="12" eb="14">
      <t>セツゾク</t>
    </rPh>
    <rPh sb="14" eb="15">
      <t>リツ</t>
    </rPh>
    <rPh sb="16" eb="18">
      <t>コウジョウ</t>
    </rPh>
    <rPh sb="21" eb="23">
      <t>シュウエキ</t>
    </rPh>
    <rPh sb="23" eb="25">
      <t>ゾウカ</t>
    </rPh>
    <rPh sb="26" eb="28">
      <t>イジ</t>
    </rPh>
    <rPh sb="28" eb="31">
      <t>カンリヒ</t>
    </rPh>
    <rPh sb="32" eb="34">
      <t>サクゲン</t>
    </rPh>
    <rPh sb="35" eb="36">
      <t>モト</t>
    </rPh>
    <rPh sb="41" eb="44">
      <t>スイセンカ</t>
    </rPh>
    <rPh sb="44" eb="45">
      <t>リツ</t>
    </rPh>
    <rPh sb="49" eb="51">
      <t>イジョウ</t>
    </rPh>
    <rPh sb="62" eb="64">
      <t>コンゴ</t>
    </rPh>
    <rPh sb="65" eb="67">
      <t>シュウエキ</t>
    </rPh>
    <rPh sb="68" eb="70">
      <t>ゾウカ</t>
    </rPh>
    <rPh sb="71" eb="72">
      <t>ハカ</t>
    </rPh>
    <rPh sb="76" eb="78">
      <t>ヘイセイ</t>
    </rPh>
    <rPh sb="80" eb="82">
      <t>ネンド</t>
    </rPh>
    <rPh sb="83" eb="86">
      <t>シヨウリョウ</t>
    </rPh>
    <rPh sb="87" eb="89">
      <t>カイテイ</t>
    </rPh>
    <rPh sb="90" eb="91">
      <t>オコナ</t>
    </rPh>
    <rPh sb="97" eb="99">
      <t>ヘイセイ</t>
    </rPh>
    <rPh sb="101" eb="103">
      <t>ネンド</t>
    </rPh>
    <rPh sb="105" eb="107">
      <t>キノウ</t>
    </rPh>
    <rPh sb="107" eb="109">
      <t>シンダン</t>
    </rPh>
    <rPh sb="109" eb="110">
      <t>オヨ</t>
    </rPh>
    <rPh sb="111" eb="113">
      <t>サイテキ</t>
    </rPh>
    <rPh sb="113" eb="115">
      <t>セイビ</t>
    </rPh>
    <rPh sb="115" eb="117">
      <t>コウソウ</t>
    </rPh>
    <rPh sb="118" eb="120">
      <t>サクテイ</t>
    </rPh>
    <rPh sb="125" eb="128">
      <t>コウリツテキ</t>
    </rPh>
    <rPh sb="129" eb="131">
      <t>オスイ</t>
    </rPh>
    <rPh sb="131" eb="133">
      <t>ショリ</t>
    </rPh>
    <rPh sb="134" eb="135">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</si>
</sst>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76-4C4A-AC4F-F892BA5119AD}"/>
            </c:ext>
          </c:extLst>
        </c:ser>
        <c:dLbls>
          <c:showLegendKey val="0"/>
          <c:showVal val="0"/>
          <c:showCatName val="0"/>
          <c:showSerName val="0"/>
          <c:showPercent val="0"/>
          <c:showBubbleSize val="0"/>
        </c:dLbls>
        <c:gapWidth val="150"/>
        <c:axId val="152576768"/>
        <c:axId val="15257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B76-4C4A-AC4F-F892BA5119AD}"/>
            </c:ext>
          </c:extLst>
        </c:ser>
        <c:dLbls>
          <c:showLegendKey val="0"/>
          <c:showVal val="0"/>
          <c:showCatName val="0"/>
          <c:showSerName val="0"/>
          <c:showPercent val="0"/>
          <c:showBubbleSize val="0"/>
        </c:dLbls>
        <c:marker val="1"/>
        <c:smooth val="0"/>
        <c:axId val="152576768"/>
        <c:axId val="152573632"/>
      </c:lineChart>
      <c:dateAx>
        <c:axId val="152576768"/>
        <c:scaling>
          <c:orientation val="minMax"/>
        </c:scaling>
        <c:delete val="1"/>
        <c:axPos val="b"/>
        <c:numFmt formatCode="ge" sourceLinked="1"/>
        <c:majorTickMark val="none"/>
        <c:minorTickMark val="none"/>
        <c:tickLblPos val="none"/>
        <c:crossAx val="152573632"/>
        <c:crosses val="autoZero"/>
        <c:auto val="1"/>
        <c:lblOffset val="100"/>
        <c:baseTimeUnit val="years"/>
      </c:dateAx>
      <c:valAx>
        <c:axId val="15257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64.75</c:v>
                </c:pt>
                <c:pt idx="1">
                  <c:v>65.569999999999993</c:v>
                </c:pt>
                <c:pt idx="2">
                  <c:v>63.93</c:v>
                </c:pt>
                <c:pt idx="3">
                  <c:v>63.11</c:v>
                </c:pt>
                <c:pt idx="4">
                  <c:v>59.84</c:v>
                </c:pt>
              </c:numCache>
            </c:numRef>
          </c:val>
          <c:extLst>
            <c:ext xmlns:c16="http://schemas.microsoft.com/office/drawing/2014/chart" uri="{C3380CC4-5D6E-409C-BE32-E72D297353CC}">
              <c16:uniqueId val="{00000000-5CF9-4DC9-9FFB-BA278FE0C7E8}"/>
            </c:ext>
          </c:extLst>
        </c:ser>
        <c:dLbls>
          <c:showLegendKey val="0"/>
          <c:showVal val="0"/>
          <c:showCatName val="0"/>
          <c:showSerName val="0"/>
          <c:showPercent val="0"/>
          <c:showBubbleSize val="0"/>
        </c:dLbls>
        <c:gapWidth val="150"/>
        <c:axId val="333336560"/>
        <c:axId val="33333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5CF9-4DC9-9FFB-BA278FE0C7E8}"/>
            </c:ext>
          </c:extLst>
        </c:ser>
        <c:dLbls>
          <c:showLegendKey val="0"/>
          <c:showVal val="0"/>
          <c:showCatName val="0"/>
          <c:showSerName val="0"/>
          <c:showPercent val="0"/>
          <c:showBubbleSize val="0"/>
        </c:dLbls>
        <c:marker val="1"/>
        <c:smooth val="0"/>
        <c:axId val="333336560"/>
        <c:axId val="333336952"/>
      </c:lineChart>
      <c:dateAx>
        <c:axId val="333336560"/>
        <c:scaling>
          <c:orientation val="minMax"/>
        </c:scaling>
        <c:delete val="1"/>
        <c:axPos val="b"/>
        <c:numFmt formatCode="ge" sourceLinked="1"/>
        <c:majorTickMark val="none"/>
        <c:minorTickMark val="none"/>
        <c:tickLblPos val="none"/>
        <c:crossAx val="333336952"/>
        <c:crosses val="autoZero"/>
        <c:auto val="1"/>
        <c:lblOffset val="100"/>
        <c:baseTimeUnit val="years"/>
      </c:dateAx>
      <c:valAx>
        <c:axId val="33333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3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92.07</c:v>
                </c:pt>
                <c:pt idx="1">
                  <c:v>93.26</c:v>
                </c:pt>
                <c:pt idx="2">
                  <c:v>93.31</c:v>
                </c:pt>
                <c:pt idx="3">
                  <c:v>92.11</c:v>
                </c:pt>
                <c:pt idx="4">
                  <c:v>92.72</c:v>
                </c:pt>
              </c:numCache>
            </c:numRef>
          </c:val>
          <c:extLst>
            <c:ext xmlns:c16="http://schemas.microsoft.com/office/drawing/2014/chart" uri="{C3380CC4-5D6E-409C-BE32-E72D297353CC}">
              <c16:uniqueId val="{00000000-72EF-43E3-959B-2906684FA624}"/>
            </c:ext>
          </c:extLst>
        </c:ser>
        <c:dLbls>
          <c:showLegendKey val="0"/>
          <c:showVal val="0"/>
          <c:showCatName val="0"/>
          <c:showSerName val="0"/>
          <c:showPercent val="0"/>
          <c:showBubbleSize val="0"/>
        </c:dLbls>
        <c:gapWidth val="150"/>
        <c:axId val="333338128"/>
        <c:axId val="3333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2EF-43E3-959B-2906684FA624}"/>
            </c:ext>
          </c:extLst>
        </c:ser>
        <c:dLbls>
          <c:showLegendKey val="0"/>
          <c:showVal val="0"/>
          <c:showCatName val="0"/>
          <c:showSerName val="0"/>
          <c:showPercent val="0"/>
          <c:showBubbleSize val="0"/>
        </c:dLbls>
        <c:marker val="1"/>
        <c:smooth val="0"/>
        <c:axId val="333338128"/>
        <c:axId val="333335776"/>
      </c:lineChart>
      <c:dateAx>
        <c:axId val="333338128"/>
        <c:scaling>
          <c:orientation val="minMax"/>
        </c:scaling>
        <c:delete val="1"/>
        <c:axPos val="b"/>
        <c:numFmt formatCode="ge" sourceLinked="1"/>
        <c:majorTickMark val="none"/>
        <c:minorTickMark val="none"/>
        <c:tickLblPos val="none"/>
        <c:crossAx val="333335776"/>
        <c:crosses val="autoZero"/>
        <c:auto val="1"/>
        <c:lblOffset val="100"/>
        <c:baseTimeUnit val="years"/>
      </c:dateAx>
      <c:valAx>
        <c:axId val="3333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3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B31-492A-8DC8-B237122DA5B8}"/>
            </c:ext>
          </c:extLst>
        </c:ser>
        <c:dLbls>
          <c:showLegendKey val="0"/>
          <c:showVal val="0"/>
          <c:showCatName val="0"/>
          <c:showSerName val="0"/>
          <c:showPercent val="0"/>
          <c:showBubbleSize val="0"/>
        </c:dLbls>
        <c:gapWidth val="150"/>
        <c:axId val="333001120"/>
        <c:axId val="33300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31-492A-8DC8-B237122DA5B8}"/>
            </c:ext>
          </c:extLst>
        </c:ser>
        <c:dLbls>
          <c:showLegendKey val="0"/>
          <c:showVal val="0"/>
          <c:showCatName val="0"/>
          <c:showSerName val="0"/>
          <c:showPercent val="0"/>
          <c:showBubbleSize val="0"/>
        </c:dLbls>
        <c:marker val="1"/>
        <c:smooth val="0"/>
        <c:axId val="333001120"/>
        <c:axId val="333005432"/>
      </c:lineChart>
      <c:dateAx>
        <c:axId val="333001120"/>
        <c:scaling>
          <c:orientation val="minMax"/>
        </c:scaling>
        <c:delete val="1"/>
        <c:axPos val="b"/>
        <c:numFmt formatCode="ge" sourceLinked="1"/>
        <c:majorTickMark val="none"/>
        <c:minorTickMark val="none"/>
        <c:tickLblPos val="none"/>
        <c:crossAx val="333005432"/>
        <c:crosses val="autoZero"/>
        <c:auto val="1"/>
        <c:lblOffset val="100"/>
        <c:baseTimeUnit val="years"/>
      </c:dateAx>
      <c:valAx>
        <c:axId val="33300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2A-49EC-86DF-911150AA1E53}"/>
            </c:ext>
          </c:extLst>
        </c:ser>
        <c:dLbls>
          <c:showLegendKey val="0"/>
          <c:showVal val="0"/>
          <c:showCatName val="0"/>
          <c:showSerName val="0"/>
          <c:showPercent val="0"/>
          <c:showBubbleSize val="0"/>
        </c:dLbls>
        <c:gapWidth val="150"/>
        <c:axId val="333004256"/>
        <c:axId val="33300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2A-49EC-86DF-911150AA1E53}"/>
            </c:ext>
          </c:extLst>
        </c:ser>
        <c:dLbls>
          <c:showLegendKey val="0"/>
          <c:showVal val="0"/>
          <c:showCatName val="0"/>
          <c:showSerName val="0"/>
          <c:showPercent val="0"/>
          <c:showBubbleSize val="0"/>
        </c:dLbls>
        <c:marker val="1"/>
        <c:smooth val="0"/>
        <c:axId val="333004256"/>
        <c:axId val="333002296"/>
      </c:lineChart>
      <c:dateAx>
        <c:axId val="333004256"/>
        <c:scaling>
          <c:orientation val="minMax"/>
        </c:scaling>
        <c:delete val="1"/>
        <c:axPos val="b"/>
        <c:numFmt formatCode="ge" sourceLinked="1"/>
        <c:majorTickMark val="none"/>
        <c:minorTickMark val="none"/>
        <c:tickLblPos val="none"/>
        <c:crossAx val="333002296"/>
        <c:crosses val="autoZero"/>
        <c:auto val="1"/>
        <c:lblOffset val="100"/>
        <c:baseTimeUnit val="years"/>
      </c:dateAx>
      <c:valAx>
        <c:axId val="33300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2A-45B8-B05A-D3C6A0B300C0}"/>
            </c:ext>
          </c:extLst>
        </c:ser>
        <c:dLbls>
          <c:showLegendKey val="0"/>
          <c:showVal val="0"/>
          <c:showCatName val="0"/>
          <c:showSerName val="0"/>
          <c:showPercent val="0"/>
          <c:showBubbleSize val="0"/>
        </c:dLbls>
        <c:gapWidth val="150"/>
        <c:axId val="333003080"/>
        <c:axId val="33300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2A-45B8-B05A-D3C6A0B300C0}"/>
            </c:ext>
          </c:extLst>
        </c:ser>
        <c:dLbls>
          <c:showLegendKey val="0"/>
          <c:showVal val="0"/>
          <c:showCatName val="0"/>
          <c:showSerName val="0"/>
          <c:showPercent val="0"/>
          <c:showBubbleSize val="0"/>
        </c:dLbls>
        <c:marker val="1"/>
        <c:smooth val="0"/>
        <c:axId val="333003080"/>
        <c:axId val="333006608"/>
      </c:lineChart>
      <c:dateAx>
        <c:axId val="333003080"/>
        <c:scaling>
          <c:orientation val="minMax"/>
        </c:scaling>
        <c:delete val="1"/>
        <c:axPos val="b"/>
        <c:numFmt formatCode="ge" sourceLinked="1"/>
        <c:majorTickMark val="none"/>
        <c:minorTickMark val="none"/>
        <c:tickLblPos val="none"/>
        <c:crossAx val="333006608"/>
        <c:crosses val="autoZero"/>
        <c:auto val="1"/>
        <c:lblOffset val="100"/>
        <c:baseTimeUnit val="years"/>
      </c:dateAx>
      <c:valAx>
        <c:axId val="33300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0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B4-49C5-86CB-37529A98DB48}"/>
            </c:ext>
          </c:extLst>
        </c:ser>
        <c:dLbls>
          <c:showLegendKey val="0"/>
          <c:showVal val="0"/>
          <c:showCatName val="0"/>
          <c:showSerName val="0"/>
          <c:showPercent val="0"/>
          <c:showBubbleSize val="0"/>
        </c:dLbls>
        <c:gapWidth val="150"/>
        <c:axId val="333007784"/>
        <c:axId val="33300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B4-49C5-86CB-37529A98DB48}"/>
            </c:ext>
          </c:extLst>
        </c:ser>
        <c:dLbls>
          <c:showLegendKey val="0"/>
          <c:showVal val="0"/>
          <c:showCatName val="0"/>
          <c:showSerName val="0"/>
          <c:showPercent val="0"/>
          <c:showBubbleSize val="0"/>
        </c:dLbls>
        <c:marker val="1"/>
        <c:smooth val="0"/>
        <c:axId val="333007784"/>
        <c:axId val="333003864"/>
      </c:lineChart>
      <c:dateAx>
        <c:axId val="333007784"/>
        <c:scaling>
          <c:orientation val="minMax"/>
        </c:scaling>
        <c:delete val="1"/>
        <c:axPos val="b"/>
        <c:numFmt formatCode="ge" sourceLinked="1"/>
        <c:majorTickMark val="none"/>
        <c:minorTickMark val="none"/>
        <c:tickLblPos val="none"/>
        <c:crossAx val="333003864"/>
        <c:crosses val="autoZero"/>
        <c:auto val="1"/>
        <c:lblOffset val="100"/>
        <c:baseTimeUnit val="years"/>
      </c:dateAx>
      <c:valAx>
        <c:axId val="33300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0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72-4A83-B6E4-4896A45BF619}"/>
            </c:ext>
          </c:extLst>
        </c:ser>
        <c:dLbls>
          <c:showLegendKey val="0"/>
          <c:showVal val="0"/>
          <c:showCatName val="0"/>
          <c:showSerName val="0"/>
          <c:showPercent val="0"/>
          <c:showBubbleSize val="0"/>
        </c:dLbls>
        <c:gapWidth val="150"/>
        <c:axId val="333004648"/>
        <c:axId val="33300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72-4A83-B6E4-4896A45BF619}"/>
            </c:ext>
          </c:extLst>
        </c:ser>
        <c:dLbls>
          <c:showLegendKey val="0"/>
          <c:showVal val="0"/>
          <c:showCatName val="0"/>
          <c:showSerName val="0"/>
          <c:showPercent val="0"/>
          <c:showBubbleSize val="0"/>
        </c:dLbls>
        <c:marker val="1"/>
        <c:smooth val="0"/>
        <c:axId val="333004648"/>
        <c:axId val="333001512"/>
      </c:lineChart>
      <c:dateAx>
        <c:axId val="333004648"/>
        <c:scaling>
          <c:orientation val="minMax"/>
        </c:scaling>
        <c:delete val="1"/>
        <c:axPos val="b"/>
        <c:numFmt formatCode="ge" sourceLinked="1"/>
        <c:majorTickMark val="none"/>
        <c:minorTickMark val="none"/>
        <c:tickLblPos val="none"/>
        <c:crossAx val="333001512"/>
        <c:crosses val="autoZero"/>
        <c:auto val="1"/>
        <c:lblOffset val="100"/>
        <c:baseTimeUnit val="years"/>
      </c:dateAx>
      <c:valAx>
        <c:axId val="33300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0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1180.53</c:v>
                </c:pt>
                <c:pt idx="2">
                  <c:v>1027.4100000000001</c:v>
                </c:pt>
                <c:pt idx="3">
                  <c:v>638.99</c:v>
                </c:pt>
                <c:pt idx="4">
                  <c:v>498.3</c:v>
                </c:pt>
              </c:numCache>
            </c:numRef>
          </c:val>
          <c:extLst>
            <c:ext xmlns:c16="http://schemas.microsoft.com/office/drawing/2014/chart" uri="{C3380CC4-5D6E-409C-BE32-E72D297353CC}">
              <c16:uniqueId val="{00000000-A003-4237-9F9B-8BA8E5579F0C}"/>
            </c:ext>
          </c:extLst>
        </c:ser>
        <c:dLbls>
          <c:showLegendKey val="0"/>
          <c:showVal val="0"/>
          <c:showCatName val="0"/>
          <c:showSerName val="0"/>
          <c:showPercent val="0"/>
          <c:showBubbleSize val="0"/>
        </c:dLbls>
        <c:gapWidth val="150"/>
        <c:axId val="333333424"/>
        <c:axId val="33333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003-4237-9F9B-8BA8E5579F0C}"/>
            </c:ext>
          </c:extLst>
        </c:ser>
        <c:dLbls>
          <c:showLegendKey val="0"/>
          <c:showVal val="0"/>
          <c:showCatName val="0"/>
          <c:showSerName val="0"/>
          <c:showPercent val="0"/>
          <c:showBubbleSize val="0"/>
        </c:dLbls>
        <c:marker val="1"/>
        <c:smooth val="0"/>
        <c:axId val="333333424"/>
        <c:axId val="333333816"/>
      </c:lineChart>
      <c:dateAx>
        <c:axId val="333333424"/>
        <c:scaling>
          <c:orientation val="minMax"/>
        </c:scaling>
        <c:delete val="1"/>
        <c:axPos val="b"/>
        <c:numFmt formatCode="ge" sourceLinked="1"/>
        <c:majorTickMark val="none"/>
        <c:minorTickMark val="none"/>
        <c:tickLblPos val="none"/>
        <c:crossAx val="333333816"/>
        <c:crosses val="autoZero"/>
        <c:auto val="1"/>
        <c:lblOffset val="100"/>
        <c:baseTimeUnit val="years"/>
      </c:dateAx>
      <c:valAx>
        <c:axId val="33333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3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15.46</c:v>
                </c:pt>
                <c:pt idx="1">
                  <c:v>19.37</c:v>
                </c:pt>
                <c:pt idx="2">
                  <c:v>17.55</c:v>
                </c:pt>
                <c:pt idx="3">
                  <c:v>18.12</c:v>
                </c:pt>
                <c:pt idx="4">
                  <c:v>19.739999999999998</c:v>
                </c:pt>
              </c:numCache>
            </c:numRef>
          </c:val>
          <c:extLst>
            <c:ext xmlns:c16="http://schemas.microsoft.com/office/drawing/2014/chart" uri="{C3380CC4-5D6E-409C-BE32-E72D297353CC}">
              <c16:uniqueId val="{00000000-70CB-4932-9878-05DF1355543A}"/>
            </c:ext>
          </c:extLst>
        </c:ser>
        <c:dLbls>
          <c:showLegendKey val="0"/>
          <c:showVal val="0"/>
          <c:showCatName val="0"/>
          <c:showSerName val="0"/>
          <c:showPercent val="0"/>
          <c:showBubbleSize val="0"/>
        </c:dLbls>
        <c:gapWidth val="150"/>
        <c:axId val="333339304"/>
        <c:axId val="33334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0CB-4932-9878-05DF1355543A}"/>
            </c:ext>
          </c:extLst>
        </c:ser>
        <c:dLbls>
          <c:showLegendKey val="0"/>
          <c:showVal val="0"/>
          <c:showCatName val="0"/>
          <c:showSerName val="0"/>
          <c:showPercent val="0"/>
          <c:showBubbleSize val="0"/>
        </c:dLbls>
        <c:marker val="1"/>
        <c:smooth val="0"/>
        <c:axId val="333339304"/>
        <c:axId val="333340088"/>
      </c:lineChart>
      <c:dateAx>
        <c:axId val="333339304"/>
        <c:scaling>
          <c:orientation val="minMax"/>
        </c:scaling>
        <c:delete val="1"/>
        <c:axPos val="b"/>
        <c:numFmt formatCode="ge" sourceLinked="1"/>
        <c:majorTickMark val="none"/>
        <c:minorTickMark val="none"/>
        <c:tickLblPos val="none"/>
        <c:crossAx val="333340088"/>
        <c:crosses val="autoZero"/>
        <c:auto val="1"/>
        <c:lblOffset val="100"/>
        <c:baseTimeUnit val="years"/>
      </c:dateAx>
      <c:valAx>
        <c:axId val="33334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3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620.99</c:v>
                </c:pt>
                <c:pt idx="1">
                  <c:v>482.43</c:v>
                </c:pt>
                <c:pt idx="2">
                  <c:v>525.19000000000005</c:v>
                </c:pt>
                <c:pt idx="3">
                  <c:v>551.22</c:v>
                </c:pt>
                <c:pt idx="4">
                  <c:v>554.14</c:v>
                </c:pt>
              </c:numCache>
            </c:numRef>
          </c:val>
          <c:extLst>
            <c:ext xmlns:c16="http://schemas.microsoft.com/office/drawing/2014/chart" uri="{C3380CC4-5D6E-409C-BE32-E72D297353CC}">
              <c16:uniqueId val="{00000000-2AE5-45A6-908D-C3B1918E5BE2}"/>
            </c:ext>
          </c:extLst>
        </c:ser>
        <c:dLbls>
          <c:showLegendKey val="0"/>
          <c:showVal val="0"/>
          <c:showCatName val="0"/>
          <c:showSerName val="0"/>
          <c:showPercent val="0"/>
          <c:showBubbleSize val="0"/>
        </c:dLbls>
        <c:gapWidth val="150"/>
        <c:axId val="333339696"/>
        <c:axId val="3333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2AE5-45A6-908D-C3B1918E5BE2}"/>
            </c:ext>
          </c:extLst>
        </c:ser>
        <c:dLbls>
          <c:showLegendKey val="0"/>
          <c:showVal val="0"/>
          <c:showCatName val="0"/>
          <c:showSerName val="0"/>
          <c:showPercent val="0"/>
          <c:showBubbleSize val="0"/>
        </c:dLbls>
        <c:marker val="1"/>
        <c:smooth val="0"/>
        <c:axId val="333339696"/>
        <c:axId val="333340480"/>
      </c:lineChart>
      <c:dateAx>
        <c:axId val="333339696"/>
        <c:scaling>
          <c:orientation val="minMax"/>
        </c:scaling>
        <c:delete val="1"/>
        <c:axPos val="b"/>
        <c:numFmt formatCode="ge" sourceLinked="1"/>
        <c:majorTickMark val="none"/>
        <c:minorTickMark val="none"/>
        <c:tickLblPos val="none"/>
        <c:crossAx val="333340480"/>
        <c:crosses val="autoZero"/>
        <c:auto val="1"/>
        <c:lblOffset val="100"/>
        <c:baseTimeUnit val="years"/>
      </c:dateAx>
      <c:valAx>
        <c:axId val="3333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3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佐倉市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175833</v>
      </c>
      <c r="AM8" s="50"/>
      <c r="AN8" s="50"/>
      <c r="AO8" s="50"/>
      <c r="AP8" s="50"/>
      <c r="AQ8" s="50"/>
      <c r="AR8" s="50"/>
      <c r="AS8" s="50"/>
      <c r="AT8" s="45">
        <f>データ!T6</f>
        <v>103.69</v>
      </c>
      <c r="AU8" s="45"/>
      <c r="AV8" s="45"/>
      <c r="AW8" s="45"/>
      <c r="AX8" s="45"/>
      <c r="AY8" s="45"/>
      <c r="AZ8" s="45"/>
      <c r="BA8" s="45"/>
      <c r="BB8" s="45">
        <f>データ!U6</f>
        <v>1695.76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0.15</v>
      </c>
      <c r="Q10" s="45"/>
      <c r="R10" s="45"/>
      <c r="S10" s="45"/>
      <c r="T10" s="45"/>
      <c r="U10" s="45"/>
      <c r="V10" s="45"/>
      <c r="W10" s="45">
        <f>データ!Q6</f>
        <v>100</v>
      </c>
      <c r="X10" s="45"/>
      <c r="Y10" s="45"/>
      <c r="Z10" s="45"/>
      <c r="AA10" s="45"/>
      <c r="AB10" s="45"/>
      <c r="AC10" s="45"/>
      <c r="AD10" s="50">
        <f>データ!R6</f>
        <v>6056</v>
      </c>
      <c r="AE10" s="50"/>
      <c r="AF10" s="50"/>
      <c r="AG10" s="50"/>
      <c r="AH10" s="50"/>
      <c r="AI10" s="50"/>
      <c r="AJ10" s="50"/>
      <c r="AK10" s="2"/>
      <c r="AL10" s="50">
        <f>データ!V6</f>
        <v>261</v>
      </c>
      <c r="AM10" s="50"/>
      <c r="AN10" s="50"/>
      <c r="AO10" s="50"/>
      <c r="AP10" s="50"/>
      <c r="AQ10" s="50"/>
      <c r="AR10" s="50"/>
      <c r="AS10" s="50"/>
      <c r="AT10" s="45">
        <f>データ!W6</f>
        <v>0.16</v>
      </c>
      <c r="AU10" s="45"/>
      <c r="AV10" s="45"/>
      <c r="AW10" s="45"/>
      <c r="AX10" s="45"/>
      <c r="AY10" s="45"/>
      <c r="AZ10" s="45"/>
      <c r="BA10" s="45"/>
      <c r="BB10" s="45">
        <f>データ!X6</f>
        <v>1631.25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dlQTFE9z168bzvSZp16NhH89L1Ndqic+/B6aDc3Zjw3jPkt7wgIb2PuPd/M8cQ3D4s2HQy/0b2Ivzjl4Rf55Mg==" saltValue="FTCPaP4A94bhEt00y8dE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122122</v>
      </c>
      <c r="D6" s="33">
        <f t="shared" si="3"/>
        <v>47</v>
      </c>
      <c r="E6" s="33">
        <f t="shared" si="3"/>
        <v>17</v>
      </c>
      <c r="F6" s="33">
        <f t="shared" si="3"/>
        <v>5</v>
      </c>
      <c r="G6" s="33">
        <f t="shared" si="3"/>
        <v>0</v>
      </c>
      <c r="H6" s="33" t="str">
        <f t="shared" si="3"/>
        <v>千葉県　佐倉市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0.15</v>
      </c>
      <c r="Q6" s="34">
        <f t="shared" si="3"/>
        <v>100</v>
      </c>
      <c r="R6" s="34">
        <f t="shared" si="3"/>
        <v>6056</v>
      </c>
      <c r="S6" s="34">
        <f t="shared" si="3"/>
        <v>175833</v>
      </c>
      <c r="T6" s="34">
        <f t="shared" si="3"/>
        <v>103.69</v>
      </c>
      <c r="U6" s="34">
        <f t="shared" si="3"/>
        <v>1695.76</v>
      </c>
      <c r="V6" s="34">
        <f t="shared" si="3"/>
        <v>261</v>
      </c>
      <c r="W6" s="34">
        <f t="shared" si="3"/>
        <v>0.16</v>
      </c>
      <c r="X6" s="34">
        <f t="shared" si="3"/>
        <v>1631.25</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1180.53</v>
      </c>
      <c r="BH6" s="35">
        <f t="shared" si="7"/>
        <v>1027.4100000000001</v>
      </c>
      <c r="BI6" s="35">
        <f t="shared" si="7"/>
        <v>638.99</v>
      </c>
      <c r="BJ6" s="35">
        <f t="shared" si="7"/>
        <v>498.3</v>
      </c>
      <c r="BK6" s="35">
        <f t="shared" si="7"/>
        <v>1044.8</v>
      </c>
      <c r="BL6" s="35">
        <f t="shared" si="7"/>
        <v>1081.8</v>
      </c>
      <c r="BM6" s="35">
        <f t="shared" si="7"/>
        <v>974.93</v>
      </c>
      <c r="BN6" s="35">
        <f t="shared" si="7"/>
        <v>855.8</v>
      </c>
      <c r="BO6" s="35">
        <f t="shared" si="7"/>
        <v>789.46</v>
      </c>
      <c r="BP6" s="34" t="str">
        <f>IF(BP7="","",IF(BP7="-","【-】","【"&amp;SUBSTITUTE(TEXT(BP7,"#,##0.00"),"-","△")&amp;"】"))</f>
        <v>【747.76】</v>
      </c>
      <c r="BQ6" s="35">
        <f>IF(BQ7="",NA(),BQ7)</f>
        <v>15.46</v>
      </c>
      <c r="BR6" s="35">
        <f t="shared" ref="BR6:BZ6" si="8">IF(BR7="",NA(),BR7)</f>
        <v>19.37</v>
      </c>
      <c r="BS6" s="35">
        <f t="shared" si="8"/>
        <v>17.55</v>
      </c>
      <c r="BT6" s="35">
        <f t="shared" si="8"/>
        <v>18.12</v>
      </c>
      <c r="BU6" s="35">
        <f t="shared" si="8"/>
        <v>19.739999999999998</v>
      </c>
      <c r="BV6" s="35">
        <f t="shared" si="8"/>
        <v>50.82</v>
      </c>
      <c r="BW6" s="35">
        <f t="shared" si="8"/>
        <v>52.19</v>
      </c>
      <c r="BX6" s="35">
        <f t="shared" si="8"/>
        <v>55.32</v>
      </c>
      <c r="BY6" s="35">
        <f t="shared" si="8"/>
        <v>59.8</v>
      </c>
      <c r="BZ6" s="35">
        <f t="shared" si="8"/>
        <v>57.77</v>
      </c>
      <c r="CA6" s="34" t="str">
        <f>IF(CA7="","",IF(CA7="-","【-】","【"&amp;SUBSTITUTE(TEXT(CA7,"#,##0.00"),"-","△")&amp;"】"))</f>
        <v>【59.51】</v>
      </c>
      <c r="CB6" s="35">
        <f>IF(CB7="",NA(),CB7)</f>
        <v>620.99</v>
      </c>
      <c r="CC6" s="35">
        <f t="shared" ref="CC6:CK6" si="9">IF(CC7="",NA(),CC7)</f>
        <v>482.43</v>
      </c>
      <c r="CD6" s="35">
        <f t="shared" si="9"/>
        <v>525.19000000000005</v>
      </c>
      <c r="CE6" s="35">
        <f t="shared" si="9"/>
        <v>551.22</v>
      </c>
      <c r="CF6" s="35">
        <f t="shared" si="9"/>
        <v>554.14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64.75</v>
      </c>
      <c r="CN6" s="35">
        <f t="shared" ref="CN6:CV6" si="10">IF(CN7="",NA(),CN7)</f>
        <v>65.569999999999993</v>
      </c>
      <c r="CO6" s="35">
        <f t="shared" si="10"/>
        <v>63.93</v>
      </c>
      <c r="CP6" s="35">
        <f t="shared" si="10"/>
        <v>63.11</v>
      </c>
      <c r="CQ6" s="35">
        <f t="shared" si="10"/>
        <v>59.84</v>
      </c>
      <c r="CR6" s="35">
        <f t="shared" si="10"/>
        <v>53.24</v>
      </c>
      <c r="CS6" s="35">
        <f t="shared" si="10"/>
        <v>52.31</v>
      </c>
      <c r="CT6" s="35">
        <f t="shared" si="10"/>
        <v>60.65</v>
      </c>
      <c r="CU6" s="35">
        <f t="shared" si="10"/>
        <v>51.75</v>
      </c>
      <c r="CV6" s="35">
        <f t="shared" si="10"/>
        <v>50.68</v>
      </c>
      <c r="CW6" s="34" t="str">
        <f>IF(CW7="","",IF(CW7="-","【-】","【"&amp;SUBSTITUTE(TEXT(CW7,"#,##0.00"),"-","△")&amp;"】"))</f>
        <v>【52.23】</v>
      </c>
      <c r="CX6" s="35">
        <f>IF(CX7="",NA(),CX7)</f>
        <v>92.07</v>
      </c>
      <c r="CY6" s="35">
        <f t="shared" ref="CY6:DG6" si="11">IF(CY7="",NA(),CY7)</f>
        <v>93.26</v>
      </c>
      <c r="CZ6" s="35">
        <f t="shared" si="11"/>
        <v>93.31</v>
      </c>
      <c r="DA6" s="35">
        <f t="shared" si="11"/>
        <v>92.11</v>
      </c>
      <c r="DB6" s="35">
        <f t="shared" si="11"/>
        <v>92.72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122122</v>
      </c>
      <c r="D7" s="37">
        <v>47</v>
      </c>
      <c r="E7" s="37">
        <v>17</v>
      </c>
      <c r="F7" s="37">
        <v>5</v>
      </c>
      <c r="G7" s="37">
        <v>0</v>
      </c>
      <c r="H7" s="37" t="s">
        <v>97</v>
      </c>
      <c r="I7" s="37" t="s">
        <v>98</v>
      </c>
      <c r="J7" s="37" t="s">
        <v>99</v>
      </c>
      <c r="K7" s="37" t="s">
        <v>100</v>
      </c>
      <c r="L7" s="37" t="s">
        <v>101</v>
      </c>
      <c r="M7" s="37" t="s">
        <v>102</v>
      </c>
      <c r="N7" s="38" t="s">
        <v>103</v>
      </c>
      <c r="O7" s="38" t="s">
        <v>104</v>
      </c>
      <c r="P7" s="38">
        <v>0.15</v>
      </c>
      <c r="Q7" s="38">
        <v>100</v>
      </c>
      <c r="R7" s="38">
        <v>6056</v>
      </c>
      <c r="S7" s="38">
        <v>175833</v>
      </c>
      <c r="T7" s="38">
        <v>103.69</v>
      </c>
      <c r="U7" s="38">
        <v>1695.76</v>
      </c>
      <c r="V7" s="38">
        <v>261</v>
      </c>
      <c r="W7" s="38">
        <v>0.16</v>
      </c>
      <c r="X7" s="38">
        <v>1631.25</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1180.53</v>
      </c>
      <c r="BH7" s="38">
        <v>1027.4100000000001</v>
      </c>
      <c r="BI7" s="38">
        <v>638.99</v>
      </c>
      <c r="BJ7" s="38">
        <v>498.3</v>
      </c>
      <c r="BK7" s="38">
        <v>1044.8</v>
      </c>
      <c r="BL7" s="38">
        <v>1081.8</v>
      </c>
      <c r="BM7" s="38">
        <v>974.93</v>
      </c>
      <c r="BN7" s="38">
        <v>855.8</v>
      </c>
      <c r="BO7" s="38">
        <v>789.46</v>
      </c>
      <c r="BP7" s="38">
        <v>747.76</v>
      </c>
      <c r="BQ7" s="38">
        <v>15.46</v>
      </c>
      <c r="BR7" s="38">
        <v>19.37</v>
      </c>
      <c r="BS7" s="38">
        <v>17.55</v>
      </c>
      <c r="BT7" s="38">
        <v>18.12</v>
      </c>
      <c r="BU7" s="38">
        <v>19.739999999999998</v>
      </c>
      <c r="BV7" s="38">
        <v>50.82</v>
      </c>
      <c r="BW7" s="38">
        <v>52.19</v>
      </c>
      <c r="BX7" s="38">
        <v>55.32</v>
      </c>
      <c r="BY7" s="38">
        <v>59.8</v>
      </c>
      <c r="BZ7" s="38">
        <v>57.77</v>
      </c>
      <c r="CA7" s="38">
        <v>59.51</v>
      </c>
      <c r="CB7" s="38">
        <v>620.99</v>
      </c>
      <c r="CC7" s="38">
        <v>482.43</v>
      </c>
      <c r="CD7" s="38">
        <v>525.19000000000005</v>
      </c>
      <c r="CE7" s="38">
        <v>551.22</v>
      </c>
      <c r="CF7" s="38">
        <v>554.14</v>
      </c>
      <c r="CG7" s="38">
        <v>300.52</v>
      </c>
      <c r="CH7" s="38">
        <v>296.14</v>
      </c>
      <c r="CI7" s="38">
        <v>283.17</v>
      </c>
      <c r="CJ7" s="38">
        <v>263.76</v>
      </c>
      <c r="CK7" s="38">
        <v>274.35000000000002</v>
      </c>
      <c r="CL7" s="38">
        <v>261.45999999999998</v>
      </c>
      <c r="CM7" s="38">
        <v>64.75</v>
      </c>
      <c r="CN7" s="38">
        <v>65.569999999999993</v>
      </c>
      <c r="CO7" s="38">
        <v>63.93</v>
      </c>
      <c r="CP7" s="38">
        <v>63.11</v>
      </c>
      <c r="CQ7" s="38">
        <v>59.84</v>
      </c>
      <c r="CR7" s="38">
        <v>53.24</v>
      </c>
      <c r="CS7" s="38">
        <v>52.31</v>
      </c>
      <c r="CT7" s="38">
        <v>60.65</v>
      </c>
      <c r="CU7" s="38">
        <v>51.75</v>
      </c>
      <c r="CV7" s="38">
        <v>50.68</v>
      </c>
      <c r="CW7" s="38">
        <v>52.23</v>
      </c>
      <c r="CX7" s="38">
        <v>92.07</v>
      </c>
      <c r="CY7" s="38">
        <v>93.26</v>
      </c>
      <c r="CZ7" s="38">
        <v>93.31</v>
      </c>
      <c r="DA7" s="38">
        <v>92.11</v>
      </c>
      <c r="DB7" s="38">
        <v>92.72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2020-01-24T08:12:34Z</cp:lastPrinted>
  <dcterms:created xsi:type="dcterms:W3CDTF">2019-12-05T05:18:32Z</dcterms:created>
  <dcterms:modified xsi:type="dcterms:W3CDTF">2020-02-18T08:02:44Z</dcterms:modified>
  <cp:category/>
</cp:coreProperties>
</file>