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ZOV8gbLphdOPoh28shEPR73XdrTlZhr06DsJHkw+Am/Xe+0XtHnv41+KRH9bdgbx/GqY5SnruOVVv087bczjtw==" workbookSaltValue="82wpoiOPCDV+9aXTugbQvw=="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B10" i="4" s="1"/>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I10" i="4"/>
  <c r="AT8" i="4"/>
  <c r="AL8" i="4"/>
  <c r="W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<sst xmlns="http://schemas.openxmlformats.org/spreadsheetml/2006/main" count="228" uniqueCount="114">
  <si>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</si>
  <si>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</si>
  <si>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</si>
  <si>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</si>
  <si>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</si>
  <si>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</si>
  <si>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</si>
  <si>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</si>
  <si>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</si>
  <si>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</si>
  <si>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</si>
  <si>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</si>
  <si>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</si>
  <si>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</si>
  <si>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</si>
  <si>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</si>
  <si>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</si>
  <si>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</si>
  <si>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</si>
  <si>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</si>
  <si>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</si>
  <si>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</si>
  <si>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</si>
  <si>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</si>
  <si>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</si>
  <si>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</si>
  <si>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</si>
  <si>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</si>
  <si>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</si>
  <si>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</si>
  <si>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</si>
  <si>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</si>
  <si>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</si>
  <si>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</si>
  <si>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</si>
  <si>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</si>
  <si>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</si>
  <si>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</si>
  <si>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</si>
  <si>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</si>
  <si>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</si>
  <si>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</si>
  <si>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</si>
  <si>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</si>
  <si>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</si>
  <si>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</si>
  <si>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</si>
  <si>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</si>
  <si>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</si>
  <si>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</si>
  <si>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</si>
  <si>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</si>
  <si>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</si>
  <si>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</si>
  <si>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</si>
  <si>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</si>
  <si>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</si>
  <si>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</si>
  <si>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</si>
  <si>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</si>
  <si>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</si>
  <si>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</si>
  <si>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</si>
  <si>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</si>
  <si>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</si>
  <si>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</si>
  <si>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</si>
  <si>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</si>
  <si>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</si>
  <si>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</si>
  <si>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</si>
  <si>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</si>
  <si>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</si>
  <si>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</si>
  <si>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</si>
  <si>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</si>
  <si>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</si>
  <si>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</si>
  <si>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</si>
  <si>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</si>
  <si>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</si>
  <si>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</si>
  <si>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</si>
  <si>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</si>
  <si>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</si>
  <si>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</si>
  <si>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</si>
  <si>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</si>
  <si>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</si>
  <si>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</si>
  <si>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</si>
  <si>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</si>
  <si>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</si>
  <si>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</si>
  <si>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</si>
  <si>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</si>
  <si>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</si>
  <si>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</si>
  <si>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東金市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</si>
  <si>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</si>
  <si>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</si>
  <si>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</si>
  <si>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</si>
  <si>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</si>
  <si>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</si>
  <si>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</si>
  <si>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</si>
  <si>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</si>
  <si>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</si>
  <si>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</si>
  <si>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</si>
  <si>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供用開始から30年以上が経過し、老朽化が進んでいる状況である。
　処理場・ポンプ場については平成28年から令和２年度を期間とする長寿命化計画に基づき改築更新を行っている。その後、管渠の更生工事を順次行っていく予定である。
　平成26年度に管渠の陥没が発生したことから、平成27年度から管渠のカメラ調査および清掃を行っており、優先度の高い箇所については随時、更生工事を行い、対応している。</t>
    <rPh sb="1" eb="3">
      <t>キョウヨウ</t>
    </rPh>
    <rPh sb="3" eb="5">
      <t>カイシ</t>
    </rPh>
    <rPh sb="9" eb="10">
      <t>ネン</t>
    </rPh>
    <rPh sb="10" eb="12">
      <t>イジョウ</t>
    </rPh>
    <rPh sb="13" eb="15">
      <t>ケイカ</t>
    </rPh>
    <rPh sb="17" eb="20">
      <t>ロウキュウカ</t>
    </rPh>
    <rPh sb="21" eb="22">
      <t>スス</t>
    </rPh>
    <rPh sb="26" eb="28">
      <t>ジョウキョウ</t>
    </rPh>
    <rPh sb="34" eb="36">
      <t>ショリ</t>
    </rPh>
    <rPh sb="36" eb="37">
      <t>ジョウ</t>
    </rPh>
    <rPh sb="41" eb="42">
      <t>ジョウ</t>
    </rPh>
    <rPh sb="47" eb="49">
      <t>ヘイセイ</t>
    </rPh>
    <rPh sb="51" eb="52">
      <t>ネン</t>
    </rPh>
    <rPh sb="54" eb="56">
      <t>レイワ</t>
    </rPh>
    <rPh sb="57" eb="59">
      <t>ネンド</t>
    </rPh>
    <rPh sb="60" eb="62">
      <t>キカン</t>
    </rPh>
    <rPh sb="65" eb="66">
      <t>チョウ</t>
    </rPh>
    <rPh sb="66" eb="68">
      <t>ジュミョウ</t>
    </rPh>
    <rPh sb="68" eb="69">
      <t>カ</t>
    </rPh>
    <rPh sb="69" eb="71">
      <t>ケイカク</t>
    </rPh>
    <rPh sb="72" eb="73">
      <t>モト</t>
    </rPh>
    <rPh sb="75" eb="77">
      <t>カイチク</t>
    </rPh>
    <rPh sb="77" eb="79">
      <t>コウシン</t>
    </rPh>
    <rPh sb="80" eb="81">
      <t>オコナ</t>
    </rPh>
    <rPh sb="88" eb="89">
      <t>ゴ</t>
    </rPh>
    <rPh sb="90" eb="91">
      <t>カン</t>
    </rPh>
    <rPh sb="91" eb="92">
      <t>キョ</t>
    </rPh>
    <rPh sb="95" eb="97">
      <t>コウジ</t>
    </rPh>
    <rPh sb="98" eb="100">
      <t>ジュンジ</t>
    </rPh>
    <rPh sb="100" eb="101">
      <t>オコナ</t>
    </rPh>
    <rPh sb="105" eb="107">
      <t>ヨテイ</t>
    </rPh>
    <rPh sb="113" eb="115">
      <t>ヘイセイ</t>
    </rPh>
    <rPh sb="117" eb="119">
      <t>ネンド</t>
    </rPh>
    <rPh sb="120" eb="121">
      <t>カン</t>
    </rPh>
    <rPh sb="121" eb="122">
      <t>キョ</t>
    </rPh>
    <rPh sb="123" eb="125">
      <t>カンボツ</t>
    </rPh>
    <rPh sb="126" eb="128">
      <t>ハッセイ</t>
    </rPh>
    <rPh sb="135" eb="137">
      <t>ヘイセイ</t>
    </rPh>
    <rPh sb="139" eb="141">
      <t>ネンド</t>
    </rPh>
    <rPh sb="143" eb="144">
      <t>カン</t>
    </rPh>
    <rPh sb="144" eb="145">
      <t>キョ</t>
    </rPh>
    <rPh sb="149" eb="151">
      <t>チョウサ</t>
    </rPh>
    <rPh sb="154" eb="156">
      <t>セイソウ</t>
    </rPh>
    <rPh sb="157" eb="158">
      <t>オコナ</t>
    </rPh>
    <rPh sb="163" eb="166">
      <t>ユウセンド</t>
    </rPh>
    <rPh sb="167" eb="168">
      <t>タカ</t>
    </rPh>
    <rPh sb="169" eb="171">
      <t>カショ</t>
    </rPh>
    <rPh sb="176" eb="178">
      <t>ズイジ</t>
    </rPh>
    <rPh sb="181" eb="183">
      <t>コウジ</t>
    </rPh>
    <rPh sb="184" eb="185">
      <t>オコナ</t>
    </rPh>
    <rPh sb="187" eb="189">
      <t>タイオウ</t>
    </rPh>
    <phoneticPr fontId="4"/>
  </si>
  <si>
    <t xml:space="preserve"> 収益的収支比率は平成28年度から低下傾向にあったが、若干の回復を見せた。地方債の償還が進み、元利償還金の額が昨年度より大きく減少したことが理由だと考えられる。今後も、毎年一定数ずつの地方債が償還を終えるため、少しずつ右肩上がりの方向に進んでいくものと考える。
 企業債残高対事業規模比率は類似団体平均値と比較し、低い水準を保っている。
 経費回収率は類似団体の平均を上回っているが、100％には至っていないため、法適用を契機に、使用料改定の検討を本格的に進めていく必要があると考える。
 汚水処理原価については類似団体の平均値を下回っている。有収水量はほぼ横ばいで推移しているため、今後も同程度の数値で推移していくと見込まれる。
　施設利用率は例年同程度の数値で推移している。有収水量・人口推計から見ても大きく改善することは見込めない。今後は効率的な利用のために農業集落排水事業から公共下水道事業への接続を検討している。
　水洗化率については微増傾向にあり、類似団体平均と比較すると高い水準にある。しかし、全国平均と比較するとまだ低い数値であり、水洗化のＰＲを定期的に行っているが大幅な増加が見込めないのが現状である。</t>
    <rPh sb="1" eb="3">
      <t>シュウエキ</t>
    </rPh>
    <rPh sb="3" eb="4">
      <t>テキ</t>
    </rPh>
    <rPh sb="4" eb="6">
      <t>シュウシ</t>
    </rPh>
    <rPh sb="6" eb="8">
      <t>ヒリツ</t>
    </rPh>
    <rPh sb="9" eb="11">
      <t>ヘイセイ</t>
    </rPh>
    <rPh sb="13" eb="15">
      <t>ネンド</t>
    </rPh>
    <rPh sb="17" eb="19">
      <t>テイカ</t>
    </rPh>
    <rPh sb="19" eb="21">
      <t>ケイコウ</t>
    </rPh>
    <rPh sb="27" eb="29">
      <t>ジャッカン</t>
    </rPh>
    <rPh sb="30" eb="32">
      <t>カイフク</t>
    </rPh>
    <rPh sb="33" eb="34">
      <t>ミ</t>
    </rPh>
    <rPh sb="37" eb="40">
      <t>チホウサイ</t>
    </rPh>
    <rPh sb="41" eb="43">
      <t>ショウカン</t>
    </rPh>
    <rPh sb="44" eb="45">
      <t>スス</t>
    </rPh>
    <rPh sb="47" eb="49">
      <t>ガンリ</t>
    </rPh>
    <rPh sb="49" eb="52">
      <t>ショウカンキン</t>
    </rPh>
    <rPh sb="53" eb="54">
      <t>ガク</t>
    </rPh>
    <rPh sb="55" eb="58">
      <t>サクネンド</t>
    </rPh>
    <rPh sb="60" eb="61">
      <t>オオ</t>
    </rPh>
    <rPh sb="63" eb="65">
      <t>ゲンショウ</t>
    </rPh>
    <rPh sb="70" eb="72">
      <t>リユウ</t>
    </rPh>
    <rPh sb="74" eb="75">
      <t>カンガ</t>
    </rPh>
    <rPh sb="80" eb="82">
      <t>コンゴ</t>
    </rPh>
    <rPh sb="84" eb="86">
      <t>マイトシ</t>
    </rPh>
    <rPh sb="86" eb="89">
      <t>イッテイスウ</t>
    </rPh>
    <rPh sb="92" eb="95">
      <t>チホウサイ</t>
    </rPh>
    <rPh sb="96" eb="98">
      <t>ショウカン</t>
    </rPh>
    <rPh sb="99" eb="100">
      <t>オ</t>
    </rPh>
    <rPh sb="105" eb="106">
      <t>スコ</t>
    </rPh>
    <rPh sb="109" eb="111">
      <t>ミギカタ</t>
    </rPh>
    <rPh sb="111" eb="112">
      <t>ア</t>
    </rPh>
    <rPh sb="115" eb="117">
      <t>ホウコウ</t>
    </rPh>
    <rPh sb="118" eb="119">
      <t>スス</t>
    </rPh>
    <rPh sb="126" eb="127">
      <t>カンガ</t>
    </rPh>
    <rPh sb="132" eb="134">
      <t>キギョウ</t>
    </rPh>
    <rPh sb="134" eb="135">
      <t>サイ</t>
    </rPh>
    <rPh sb="135" eb="137">
      <t>ザンダカ</t>
    </rPh>
    <rPh sb="137" eb="138">
      <t>タイ</t>
    </rPh>
    <rPh sb="138" eb="140">
      <t>ジギョウ</t>
    </rPh>
    <rPh sb="140" eb="142">
      <t>キボ</t>
    </rPh>
    <rPh sb="142" eb="144">
      <t>ヒリツ</t>
    </rPh>
    <rPh sb="145" eb="147">
      <t>ルイジ</t>
    </rPh>
    <rPh sb="147" eb="149">
      <t>ダンタイ</t>
    </rPh>
    <rPh sb="149" eb="152">
      <t>ヘイキンチ</t>
    </rPh>
    <rPh sb="153" eb="155">
      <t>ヒカク</t>
    </rPh>
    <rPh sb="157" eb="158">
      <t>ヒク</t>
    </rPh>
    <rPh sb="159" eb="161">
      <t>スイジュン</t>
    </rPh>
    <rPh sb="162" eb="163">
      <t>タモ</t>
    </rPh>
    <rPh sb="170" eb="172">
      <t>ケイヒ</t>
    </rPh>
    <rPh sb="172" eb="174">
      <t>カイシュウ</t>
    </rPh>
    <rPh sb="174" eb="175">
      <t>リツ</t>
    </rPh>
    <rPh sb="176" eb="178">
      <t>ルイジ</t>
    </rPh>
    <rPh sb="178" eb="180">
      <t>ダンタイ</t>
    </rPh>
    <rPh sb="198" eb="199">
      <t>イタ</t>
    </rPh>
    <rPh sb="207" eb="208">
      <t>ホウ</t>
    </rPh>
    <rPh sb="208" eb="210">
      <t>テキヨウ</t>
    </rPh>
    <rPh sb="211" eb="213">
      <t>ケイキ</t>
    </rPh>
    <rPh sb="215" eb="218">
      <t>シヨウリョウ</t>
    </rPh>
    <rPh sb="218" eb="220">
      <t>カイテイ</t>
    </rPh>
    <rPh sb="221" eb="223">
      <t>ケントウ</t>
    </rPh>
    <rPh sb="224" eb="227">
      <t>ホンカクテキ</t>
    </rPh>
    <rPh sb="228" eb="229">
      <t>スス</t>
    </rPh>
    <rPh sb="233" eb="235">
      <t>ヒツヨウ</t>
    </rPh>
    <rPh sb="239" eb="240">
      <t>カンガ</t>
    </rPh>
    <rPh sb="245" eb="247">
      <t>オスイ</t>
    </rPh>
    <rPh sb="247" eb="249">
      <t>ショリ</t>
    </rPh>
    <rPh sb="249" eb="251">
      <t>ゲンカ</t>
    </rPh>
    <rPh sb="256" eb="258">
      <t>ルイジ</t>
    </rPh>
    <rPh sb="258" eb="260">
      <t>ダンタイ</t>
    </rPh>
    <rPh sb="261" eb="264">
      <t>ヘイキンチ</t>
    </rPh>
    <rPh sb="265" eb="267">
      <t>シタマワ</t>
    </rPh>
    <rPh sb="317" eb="319">
      <t>シセツ</t>
    </rPh>
    <rPh sb="319" eb="322">
      <t>リヨウリツ</t>
    </rPh>
    <rPh sb="323" eb="325">
      <t>レイネン</t>
    </rPh>
    <rPh sb="325" eb="328">
      <t>ドウテイド</t>
    </rPh>
    <rPh sb="329" eb="331">
      <t>スウチ</t>
    </rPh>
    <rPh sb="332" eb="334">
      <t>スイイ</t>
    </rPh>
    <rPh sb="341" eb="343">
      <t>スイリョウ</t>
    </rPh>
    <rPh sb="344" eb="346">
      <t>ジンコウ</t>
    </rPh>
    <rPh sb="346" eb="348">
      <t>スイケイ</t>
    </rPh>
    <rPh sb="350" eb="351">
      <t>ミ</t>
    </rPh>
    <rPh sb="353" eb="354">
      <t>オオ</t>
    </rPh>
    <rPh sb="356" eb="358">
      <t>カイゼン</t>
    </rPh>
    <rPh sb="363" eb="365">
      <t>ミコ</t>
    </rPh>
    <rPh sb="382" eb="384">
      <t>ノウギョウ</t>
    </rPh>
    <rPh sb="384" eb="386">
      <t>シュウラク</t>
    </rPh>
    <rPh sb="386" eb="388">
      <t>ハイスイ</t>
    </rPh>
    <rPh sb="388" eb="390">
      <t>ジギョウ</t>
    </rPh>
    <rPh sb="392" eb="394">
      <t>コウキョウ</t>
    </rPh>
    <rPh sb="394" eb="397">
      <t>ゲスイドウ</t>
    </rPh>
    <rPh sb="397" eb="399">
      <t>ジギョウ</t>
    </rPh>
    <rPh sb="401" eb="403">
      <t>セツゾク</t>
    </rPh>
    <rPh sb="422" eb="424">
      <t>ビゾウ</t>
    </rPh>
    <rPh sb="424" eb="426">
      <t>ケイコウ</t>
    </rPh>
    <rPh sb="430" eb="432">
      <t>ルイジ</t>
    </rPh>
    <rPh sb="432" eb="434">
      <t>ダンタイ</t>
    </rPh>
    <rPh sb="434" eb="436">
      <t>ヘイキン</t>
    </rPh>
    <rPh sb="437" eb="439">
      <t>ヒカク</t>
    </rPh>
    <rPh sb="442" eb="443">
      <t>タカ</t>
    </rPh>
    <rPh sb="444" eb="446">
      <t>スイジュン</t>
    </rPh>
    <rPh sb="454" eb="456">
      <t>ゼンコク</t>
    </rPh>
    <rPh sb="456" eb="458">
      <t>ヘイキン</t>
    </rPh>
    <rPh sb="459" eb="461">
      <t>ヒカク</t>
    </rPh>
    <rPh sb="466" eb="467">
      <t>ヒク</t>
    </rPh>
    <rPh sb="468" eb="470">
      <t>スウチ</t>
    </rPh>
    <rPh sb="474" eb="477">
      <t>スイセンカ</t>
    </rPh>
    <rPh sb="491" eb="493">
      <t>オオハバ</t>
    </rPh>
    <rPh sb="494" eb="496">
      <t>ゾウカ</t>
    </rPh>
    <rPh sb="497" eb="499">
      <t>ミコ</t>
    </rPh>
    <rPh sb="504" eb="506">
      <t>ゲンジョウ</t>
    </rPh>
    <phoneticPr fontId="4"/>
  </si>
  <si>
    <t xml:space="preserve">　東金市の公共下水道事業の経営状況は比較的良好であると考える。使用料単価は150円/㎥を超えており、経費回収率も、近年高い水準を維持している。
　令和２年度からは地方公営企業法の適用を予定しており、現在移行作業を進めているところである。法適用により経営状況を明確にし、詳細なデータを得て経営戦略の策定や料金改定の算定に利用することを考えている。
</t>
    <rPh sb="1" eb="4">
      <t>トウガネシ</t>
    </rPh>
    <rPh sb="5" eb="7">
      <t>コウキョウ</t>
    </rPh>
    <rPh sb="7" eb="10">
      <t>ゲスイドウ</t>
    </rPh>
    <rPh sb="10" eb="12">
      <t>ジギョウ</t>
    </rPh>
    <rPh sb="13" eb="15">
      <t>ケイエイ</t>
    </rPh>
    <rPh sb="15" eb="17">
      <t>ジョウキョウ</t>
    </rPh>
    <rPh sb="18" eb="21">
      <t>ヒカクテキ</t>
    </rPh>
    <rPh sb="21" eb="23">
      <t>リョウコウ</t>
    </rPh>
    <rPh sb="27" eb="28">
      <t>カンガ</t>
    </rPh>
    <rPh sb="31" eb="33">
      <t>シヨウ</t>
    </rPh>
    <rPh sb="33" eb="34">
      <t>リョウ</t>
    </rPh>
    <rPh sb="34" eb="36">
      <t>タンカ</t>
    </rPh>
    <rPh sb="40" eb="41">
      <t>エン</t>
    </rPh>
    <rPh sb="44" eb="45">
      <t>コ</t>
    </rPh>
    <rPh sb="50" eb="52">
      <t>ケイヒ</t>
    </rPh>
    <rPh sb="52" eb="54">
      <t>カイシュウ</t>
    </rPh>
    <rPh sb="54" eb="55">
      <t>リツ</t>
    </rPh>
    <rPh sb="57" eb="59">
      <t>キンネン</t>
    </rPh>
    <rPh sb="59" eb="60">
      <t>タカ</t>
    </rPh>
    <rPh sb="61" eb="63">
      <t>スイジュン</t>
    </rPh>
    <rPh sb="64" eb="66">
      <t>イジ</t>
    </rPh>
    <rPh sb="73" eb="75">
      <t>レイワ</t>
    </rPh>
    <rPh sb="76" eb="78">
      <t>ネンド</t>
    </rPh>
    <rPh sb="81" eb="83">
      <t>チホウ</t>
    </rPh>
    <rPh sb="83" eb="85">
      <t>コウエイ</t>
    </rPh>
    <rPh sb="85" eb="87">
      <t>キギョウ</t>
    </rPh>
    <rPh sb="87" eb="88">
      <t>ホウ</t>
    </rPh>
    <rPh sb="89" eb="91">
      <t>テキヨウ</t>
    </rPh>
    <rPh sb="92" eb="94">
      <t>ヨテイ</t>
    </rPh>
    <rPh sb="99" eb="101">
      <t>ゲンザイ</t>
    </rPh>
    <rPh sb="101" eb="103">
      <t>イコウ</t>
    </rPh>
    <rPh sb="103" eb="105">
      <t>サギョウ</t>
    </rPh>
    <rPh sb="106" eb="107">
      <t>スス</t>
    </rPh>
    <rPh sb="118" eb="119">
      <t>ホウ</t>
    </rPh>
    <rPh sb="119" eb="121">
      <t>テキヨウ</t>
    </rPh>
    <rPh sb="124" eb="126">
      <t>ケイエイ</t>
    </rPh>
    <rPh sb="126" eb="128">
      <t>ジョウキョウ</t>
    </rPh>
    <rPh sb="129" eb="131">
      <t>メイカク</t>
    </rPh>
    <rPh sb="134" eb="136">
      <t>ショウサイ</t>
    </rPh>
    <rPh sb="141" eb="142">
      <t>エ</t>
    </rPh>
    <rPh sb="143" eb="145">
      <t>ケイエイ</t>
    </rPh>
    <rPh sb="145" eb="147">
      <t>センリャク</t>
    </rPh>
    <rPh sb="148" eb="150">
      <t>サクテイ</t>
    </rPh>
    <rPh sb="151" eb="153">
      <t>リョウキン</t>
    </rPh>
    <rPh sb="153" eb="155">
      <t>カイテイ</t>
    </rPh>
    <rPh sb="156" eb="158">
      <t>サンテイ</t>
    </rPh>
    <rPh sb="159" eb="161">
      <t>リヨウ</t>
    </rPh>
    <rPh sb="166" eb="16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</si>
</sst>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0.02</c:v>
                </c:pt>
                <c:pt idx="2">
                  <c:v>0.03</c:v>
                </c:pt>
                <c:pt idx="3">
                  <c:v>0.01</c:v>
                </c:pt>
                <c:pt idx="4" formatCode="#,##0.00;&quot;△&quot;#,##0.00">
                  <c:v>0</c:v>
                </c:pt>
              </c:numCache>
            </c:numRef>
          </c:val>
          <c:extLst>
            <c:ext xmlns:c16="http://schemas.microsoft.com/office/drawing/2014/chart" uri="{C3380CC4-5D6E-409C-BE32-E72D297353CC}">
              <c16:uniqueId val="{00000000-449C-48FB-B34B-7D38DF10E708}"/>
            </c:ext>
          </c:extLst>
        </c:ser>
        <c:dLbls>
          <c:showLegendKey val="0"/>
          <c:showVal val="0"/>
          <c:showCatName val="0"/>
          <c:showSerName val="0"/>
          <c:showPercent val="0"/>
          <c:showBubbleSize val="0"/>
        </c:dLbls>
        <c:gapWidth val="150"/>
        <c:axId val="313519440"/>
        <c:axId val="31351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0.19</c:v>
                </c:pt>
                <c:pt idx="3">
                  <c:v>0.23</c:v>
                </c:pt>
                <c:pt idx="4">
                  <c:v>0.21</c:v>
                </c:pt>
              </c:numCache>
            </c:numRef>
          </c:val>
          <c:smooth val="0"/>
          <c:extLst>
            <c:ext xmlns:c16="http://schemas.microsoft.com/office/drawing/2014/chart" uri="{C3380CC4-5D6E-409C-BE32-E72D297353CC}">
              <c16:uniqueId val="{00000001-449C-48FB-B34B-7D38DF10E708}"/>
            </c:ext>
          </c:extLst>
        </c:ser>
        <c:dLbls>
          <c:showLegendKey val="0"/>
          <c:showVal val="0"/>
          <c:showCatName val="0"/>
          <c:showSerName val="0"/>
          <c:showPercent val="0"/>
          <c:showBubbleSize val="0"/>
        </c:dLbls>
        <c:marker val="1"/>
        <c:smooth val="0"/>
        <c:axId val="313519440"/>
        <c:axId val="313518264"/>
      </c:lineChart>
      <c:dateAx>
        <c:axId val="313519440"/>
        <c:scaling>
          <c:orientation val="minMax"/>
        </c:scaling>
        <c:delete val="1"/>
        <c:axPos val="b"/>
        <c:numFmt formatCode="ge" sourceLinked="1"/>
        <c:majorTickMark val="none"/>
        <c:minorTickMark val="none"/>
        <c:tickLblPos val="none"/>
        <c:crossAx val="313518264"/>
        <c:crosses val="autoZero"/>
        <c:auto val="1"/>
        <c:lblOffset val="100"/>
        <c:baseTimeUnit val="years"/>
      </c:dateAx>
      <c:valAx>
        <c:axId val="31351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51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58.16</c:v>
                </c:pt>
                <c:pt idx="1">
                  <c:v>59.54</c:v>
                </c:pt>
                <c:pt idx="2">
                  <c:v>57.62</c:v>
                </c:pt>
                <c:pt idx="3">
                  <c:v>58</c:v>
                </c:pt>
                <c:pt idx="4">
                  <c:v>57.02</c:v>
                </c:pt>
              </c:numCache>
            </c:numRef>
          </c:val>
          <c:extLst>
            <c:ext xmlns:c16="http://schemas.microsoft.com/office/drawing/2014/chart" uri="{C3380CC4-5D6E-409C-BE32-E72D297353CC}">
              <c16:uniqueId val="{00000000-1D3F-45DE-9339-32F40B832ADA}"/>
            </c:ext>
          </c:extLst>
        </c:ser>
        <c:dLbls>
          <c:showLegendKey val="0"/>
          <c:showVal val="0"/>
          <c:showCatName val="0"/>
          <c:showSerName val="0"/>
          <c:showPercent val="0"/>
          <c:showBubbleSize val="0"/>
        </c:dLbls>
        <c:gapWidth val="150"/>
        <c:axId val="316034840"/>
        <c:axId val="31604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64.23</c:v>
                </c:pt>
                <c:pt idx="1">
                  <c:v>59.4</c:v>
                </c:pt>
                <c:pt idx="2">
                  <c:v>59.35</c:v>
                </c:pt>
                <c:pt idx="3">
                  <c:v>58.4</c:v>
                </c:pt>
                <c:pt idx="4">
                  <c:v>58</c:v>
                </c:pt>
              </c:numCache>
            </c:numRef>
          </c:val>
          <c:smooth val="0"/>
          <c:extLst>
            <c:ext xmlns:c16="http://schemas.microsoft.com/office/drawing/2014/chart" uri="{C3380CC4-5D6E-409C-BE32-E72D297353CC}">
              <c16:uniqueId val="{00000001-1D3F-45DE-9339-32F40B832ADA}"/>
            </c:ext>
          </c:extLst>
        </c:ser>
        <c:dLbls>
          <c:showLegendKey val="0"/>
          <c:showVal val="0"/>
          <c:showCatName val="0"/>
          <c:showSerName val="0"/>
          <c:showPercent val="0"/>
          <c:showBubbleSize val="0"/>
        </c:dLbls>
        <c:marker val="1"/>
        <c:smooth val="0"/>
        <c:axId val="316034840"/>
        <c:axId val="316040328"/>
      </c:lineChart>
      <c:dateAx>
        <c:axId val="316034840"/>
        <c:scaling>
          <c:orientation val="minMax"/>
        </c:scaling>
        <c:delete val="1"/>
        <c:axPos val="b"/>
        <c:numFmt formatCode="ge" sourceLinked="1"/>
        <c:majorTickMark val="none"/>
        <c:minorTickMark val="none"/>
        <c:tickLblPos val="none"/>
        <c:crossAx val="316040328"/>
        <c:crosses val="autoZero"/>
        <c:auto val="1"/>
        <c:lblOffset val="100"/>
        <c:baseTimeUnit val="years"/>
      </c:dateAx>
      <c:valAx>
        <c:axId val="31604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03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90.23</c:v>
                </c:pt>
                <c:pt idx="1">
                  <c:v>90.44</c:v>
                </c:pt>
                <c:pt idx="2">
                  <c:v>90.74</c:v>
                </c:pt>
                <c:pt idx="3">
                  <c:v>91</c:v>
                </c:pt>
                <c:pt idx="4">
                  <c:v>91.15</c:v>
                </c:pt>
              </c:numCache>
            </c:numRef>
          </c:val>
          <c:extLst>
            <c:ext xmlns:c16="http://schemas.microsoft.com/office/drawing/2014/chart" uri="{C3380CC4-5D6E-409C-BE32-E72D297353CC}">
              <c16:uniqueId val="{00000000-DBE3-494A-94D0-25267A181BCC}"/>
            </c:ext>
          </c:extLst>
        </c:ser>
        <c:dLbls>
          <c:showLegendKey val="0"/>
          <c:showVal val="0"/>
          <c:showCatName val="0"/>
          <c:showSerName val="0"/>
          <c:showPercent val="0"/>
          <c:showBubbleSize val="0"/>
        </c:dLbls>
        <c:gapWidth val="150"/>
        <c:axId val="316038760"/>
        <c:axId val="31604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90.22</c:v>
                </c:pt>
                <c:pt idx="1">
                  <c:v>89.81</c:v>
                </c:pt>
                <c:pt idx="2">
                  <c:v>89.88</c:v>
                </c:pt>
                <c:pt idx="3">
                  <c:v>89.68</c:v>
                </c:pt>
                <c:pt idx="4">
                  <c:v>89.79</c:v>
                </c:pt>
              </c:numCache>
            </c:numRef>
          </c:val>
          <c:smooth val="0"/>
          <c:extLst>
            <c:ext xmlns:c16="http://schemas.microsoft.com/office/drawing/2014/chart" uri="{C3380CC4-5D6E-409C-BE32-E72D297353CC}">
              <c16:uniqueId val="{00000001-DBE3-494A-94D0-25267A181BCC}"/>
            </c:ext>
          </c:extLst>
        </c:ser>
        <c:dLbls>
          <c:showLegendKey val="0"/>
          <c:showVal val="0"/>
          <c:showCatName val="0"/>
          <c:showSerName val="0"/>
          <c:showPercent val="0"/>
          <c:showBubbleSize val="0"/>
        </c:dLbls>
        <c:marker val="1"/>
        <c:smooth val="0"/>
        <c:axId val="316038760"/>
        <c:axId val="316040720"/>
      </c:lineChart>
      <c:dateAx>
        <c:axId val="316038760"/>
        <c:scaling>
          <c:orientation val="minMax"/>
        </c:scaling>
        <c:delete val="1"/>
        <c:axPos val="b"/>
        <c:numFmt formatCode="ge" sourceLinked="1"/>
        <c:majorTickMark val="none"/>
        <c:minorTickMark val="none"/>
        <c:tickLblPos val="none"/>
        <c:crossAx val="316040720"/>
        <c:crosses val="autoZero"/>
        <c:auto val="1"/>
        <c:lblOffset val="100"/>
        <c:baseTimeUnit val="years"/>
      </c:dateAx>
      <c:valAx>
        <c:axId val="31604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03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81.77</c:v>
                </c:pt>
                <c:pt idx="1">
                  <c:v>86.03</c:v>
                </c:pt>
                <c:pt idx="2">
                  <c:v>82.88</c:v>
                </c:pt>
                <c:pt idx="3">
                  <c:v>80.38</c:v>
                </c:pt>
                <c:pt idx="4">
                  <c:v>84.1</c:v>
                </c:pt>
              </c:numCache>
            </c:numRef>
          </c:val>
          <c:extLst>
            <c:ext xmlns:c16="http://schemas.microsoft.com/office/drawing/2014/chart" uri="{C3380CC4-5D6E-409C-BE32-E72D297353CC}">
              <c16:uniqueId val="{00000000-4E39-4077-8955-EE779F9517A3}"/>
            </c:ext>
          </c:extLst>
        </c:ser>
        <c:dLbls>
          <c:showLegendKey val="0"/>
          <c:showVal val="0"/>
          <c:showCatName val="0"/>
          <c:showSerName val="0"/>
          <c:showPercent val="0"/>
          <c:showBubbleSize val="0"/>
        </c:dLbls>
        <c:gapWidth val="150"/>
        <c:axId val="313520224"/>
        <c:axId val="31352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39-4077-8955-EE779F9517A3}"/>
            </c:ext>
          </c:extLst>
        </c:ser>
        <c:dLbls>
          <c:showLegendKey val="0"/>
          <c:showVal val="0"/>
          <c:showCatName val="0"/>
          <c:showSerName val="0"/>
          <c:showPercent val="0"/>
          <c:showBubbleSize val="0"/>
        </c:dLbls>
        <c:marker val="1"/>
        <c:smooth val="0"/>
        <c:axId val="313520224"/>
        <c:axId val="313521400"/>
      </c:lineChart>
      <c:dateAx>
        <c:axId val="313520224"/>
        <c:scaling>
          <c:orientation val="minMax"/>
        </c:scaling>
        <c:delete val="1"/>
        <c:axPos val="b"/>
        <c:numFmt formatCode="ge" sourceLinked="1"/>
        <c:majorTickMark val="none"/>
        <c:minorTickMark val="none"/>
        <c:tickLblPos val="none"/>
        <c:crossAx val="313521400"/>
        <c:crosses val="autoZero"/>
        <c:auto val="1"/>
        <c:lblOffset val="100"/>
        <c:baseTimeUnit val="years"/>
      </c:dateAx>
      <c:valAx>
        <c:axId val="31352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5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2D-408A-A9EF-B6F11CCFDCD1}"/>
            </c:ext>
          </c:extLst>
        </c:ser>
        <c:dLbls>
          <c:showLegendKey val="0"/>
          <c:showVal val="0"/>
          <c:showCatName val="0"/>
          <c:showSerName val="0"/>
          <c:showPercent val="0"/>
          <c:showBubbleSize val="0"/>
        </c:dLbls>
        <c:gapWidth val="150"/>
        <c:axId val="315668160"/>
        <c:axId val="31567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2D-408A-A9EF-B6F11CCFDCD1}"/>
            </c:ext>
          </c:extLst>
        </c:ser>
        <c:dLbls>
          <c:showLegendKey val="0"/>
          <c:showVal val="0"/>
          <c:showCatName val="0"/>
          <c:showSerName val="0"/>
          <c:showPercent val="0"/>
          <c:showBubbleSize val="0"/>
        </c:dLbls>
        <c:marker val="1"/>
        <c:smooth val="0"/>
        <c:axId val="315668160"/>
        <c:axId val="315671296"/>
      </c:lineChart>
      <c:dateAx>
        <c:axId val="315668160"/>
        <c:scaling>
          <c:orientation val="minMax"/>
        </c:scaling>
        <c:delete val="1"/>
        <c:axPos val="b"/>
        <c:numFmt formatCode="ge" sourceLinked="1"/>
        <c:majorTickMark val="none"/>
        <c:minorTickMark val="none"/>
        <c:tickLblPos val="none"/>
        <c:crossAx val="315671296"/>
        <c:crosses val="autoZero"/>
        <c:auto val="1"/>
        <c:lblOffset val="100"/>
        <c:baseTimeUnit val="years"/>
      </c:dateAx>
      <c:valAx>
        <c:axId val="31567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6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A6-4708-9AA1-970D5352D05A}"/>
            </c:ext>
          </c:extLst>
        </c:ser>
        <c:dLbls>
          <c:showLegendKey val="0"/>
          <c:showVal val="0"/>
          <c:showCatName val="0"/>
          <c:showSerName val="0"/>
          <c:showPercent val="0"/>
          <c:showBubbleSize val="0"/>
        </c:dLbls>
        <c:gapWidth val="150"/>
        <c:axId val="315668552"/>
        <c:axId val="31566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A6-4708-9AA1-970D5352D05A}"/>
            </c:ext>
          </c:extLst>
        </c:ser>
        <c:dLbls>
          <c:showLegendKey val="0"/>
          <c:showVal val="0"/>
          <c:showCatName val="0"/>
          <c:showSerName val="0"/>
          <c:showPercent val="0"/>
          <c:showBubbleSize val="0"/>
        </c:dLbls>
        <c:marker val="1"/>
        <c:smooth val="0"/>
        <c:axId val="315668552"/>
        <c:axId val="315668944"/>
      </c:lineChart>
      <c:dateAx>
        <c:axId val="315668552"/>
        <c:scaling>
          <c:orientation val="minMax"/>
        </c:scaling>
        <c:delete val="1"/>
        <c:axPos val="b"/>
        <c:numFmt formatCode="ge" sourceLinked="1"/>
        <c:majorTickMark val="none"/>
        <c:minorTickMark val="none"/>
        <c:tickLblPos val="none"/>
        <c:crossAx val="315668944"/>
        <c:crosses val="autoZero"/>
        <c:auto val="1"/>
        <c:lblOffset val="100"/>
        <c:baseTimeUnit val="years"/>
      </c:dateAx>
      <c:valAx>
        <c:axId val="31566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66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AF-4A8C-9691-1260FC379FB1}"/>
            </c:ext>
          </c:extLst>
        </c:ser>
        <c:dLbls>
          <c:showLegendKey val="0"/>
          <c:showVal val="0"/>
          <c:showCatName val="0"/>
          <c:showSerName val="0"/>
          <c:showPercent val="0"/>
          <c:showBubbleSize val="0"/>
        </c:dLbls>
        <c:gapWidth val="150"/>
        <c:axId val="315674040"/>
        <c:axId val="31567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AF-4A8C-9691-1260FC379FB1}"/>
            </c:ext>
          </c:extLst>
        </c:ser>
        <c:dLbls>
          <c:showLegendKey val="0"/>
          <c:showVal val="0"/>
          <c:showCatName val="0"/>
          <c:showSerName val="0"/>
          <c:showPercent val="0"/>
          <c:showBubbleSize val="0"/>
        </c:dLbls>
        <c:marker val="1"/>
        <c:smooth val="0"/>
        <c:axId val="315674040"/>
        <c:axId val="315671688"/>
      </c:lineChart>
      <c:dateAx>
        <c:axId val="315674040"/>
        <c:scaling>
          <c:orientation val="minMax"/>
        </c:scaling>
        <c:delete val="1"/>
        <c:axPos val="b"/>
        <c:numFmt formatCode="ge" sourceLinked="1"/>
        <c:majorTickMark val="none"/>
        <c:minorTickMark val="none"/>
        <c:tickLblPos val="none"/>
        <c:crossAx val="315671688"/>
        <c:crosses val="autoZero"/>
        <c:auto val="1"/>
        <c:lblOffset val="100"/>
        <c:baseTimeUnit val="years"/>
      </c:dateAx>
      <c:valAx>
        <c:axId val="31567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67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DB-4D72-ABFF-FC266DD6600D}"/>
            </c:ext>
          </c:extLst>
        </c:ser>
        <c:dLbls>
          <c:showLegendKey val="0"/>
          <c:showVal val="0"/>
          <c:showCatName val="0"/>
          <c:showSerName val="0"/>
          <c:showPercent val="0"/>
          <c:showBubbleSize val="0"/>
        </c:dLbls>
        <c:gapWidth val="150"/>
        <c:axId val="315673256"/>
        <c:axId val="31567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DB-4D72-ABFF-FC266DD6600D}"/>
            </c:ext>
          </c:extLst>
        </c:ser>
        <c:dLbls>
          <c:showLegendKey val="0"/>
          <c:showVal val="0"/>
          <c:showCatName val="0"/>
          <c:showSerName val="0"/>
          <c:showPercent val="0"/>
          <c:showBubbleSize val="0"/>
        </c:dLbls>
        <c:marker val="1"/>
        <c:smooth val="0"/>
        <c:axId val="315673256"/>
        <c:axId val="315673648"/>
      </c:lineChart>
      <c:dateAx>
        <c:axId val="315673256"/>
        <c:scaling>
          <c:orientation val="minMax"/>
        </c:scaling>
        <c:delete val="1"/>
        <c:axPos val="b"/>
        <c:numFmt formatCode="ge" sourceLinked="1"/>
        <c:majorTickMark val="none"/>
        <c:minorTickMark val="none"/>
        <c:tickLblPos val="none"/>
        <c:crossAx val="315673648"/>
        <c:crosses val="autoZero"/>
        <c:auto val="1"/>
        <c:lblOffset val="100"/>
        <c:baseTimeUnit val="years"/>
      </c:dateAx>
      <c:valAx>
        <c:axId val="31567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67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364.53</c:v>
                </c:pt>
                <c:pt idx="1">
                  <c:v>135.1</c:v>
                </c:pt>
                <c:pt idx="2">
                  <c:v>265.02</c:v>
                </c:pt>
                <c:pt idx="3">
                  <c:v>287.44</c:v>
                </c:pt>
                <c:pt idx="4">
                  <c:v>230.71</c:v>
                </c:pt>
              </c:numCache>
            </c:numRef>
          </c:val>
          <c:extLst>
            <c:ext xmlns:c16="http://schemas.microsoft.com/office/drawing/2014/chart" uri="{C3380CC4-5D6E-409C-BE32-E72D297353CC}">
              <c16:uniqueId val="{00000000-DBFD-4826-BEE6-778F52CE3614}"/>
            </c:ext>
          </c:extLst>
        </c:ser>
        <c:dLbls>
          <c:showLegendKey val="0"/>
          <c:showVal val="0"/>
          <c:showCatName val="0"/>
          <c:showSerName val="0"/>
          <c:showPercent val="0"/>
          <c:showBubbleSize val="0"/>
        </c:dLbls>
        <c:gapWidth val="150"/>
        <c:axId val="315675216"/>
        <c:axId val="31567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721.06</c:v>
                </c:pt>
                <c:pt idx="1">
                  <c:v>862.87</c:v>
                </c:pt>
                <c:pt idx="2">
                  <c:v>716.96</c:v>
                </c:pt>
                <c:pt idx="3">
                  <c:v>799.11</c:v>
                </c:pt>
                <c:pt idx="4">
                  <c:v>768.62</c:v>
                </c:pt>
              </c:numCache>
            </c:numRef>
          </c:val>
          <c:smooth val="0"/>
          <c:extLst>
            <c:ext xmlns:c16="http://schemas.microsoft.com/office/drawing/2014/chart" uri="{C3380CC4-5D6E-409C-BE32-E72D297353CC}">
              <c16:uniqueId val="{00000001-DBFD-4826-BEE6-778F52CE3614}"/>
            </c:ext>
          </c:extLst>
        </c:ser>
        <c:dLbls>
          <c:showLegendKey val="0"/>
          <c:showVal val="0"/>
          <c:showCatName val="0"/>
          <c:showSerName val="0"/>
          <c:showPercent val="0"/>
          <c:showBubbleSize val="0"/>
        </c:dLbls>
        <c:marker val="1"/>
        <c:smooth val="0"/>
        <c:axId val="315675216"/>
        <c:axId val="315670904"/>
      </c:lineChart>
      <c:dateAx>
        <c:axId val="315675216"/>
        <c:scaling>
          <c:orientation val="minMax"/>
        </c:scaling>
        <c:delete val="1"/>
        <c:axPos val="b"/>
        <c:numFmt formatCode="ge" sourceLinked="1"/>
        <c:majorTickMark val="none"/>
        <c:minorTickMark val="none"/>
        <c:tickLblPos val="none"/>
        <c:crossAx val="315670904"/>
        <c:crosses val="autoZero"/>
        <c:auto val="1"/>
        <c:lblOffset val="100"/>
        <c:baseTimeUnit val="years"/>
      </c:dateAx>
      <c:valAx>
        <c:axId val="31567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67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99.88</c:v>
                </c:pt>
                <c:pt idx="1">
                  <c:v>93.49</c:v>
                </c:pt>
                <c:pt idx="2">
                  <c:v>97.05</c:v>
                </c:pt>
                <c:pt idx="3">
                  <c:v>92.41</c:v>
                </c:pt>
                <c:pt idx="4">
                  <c:v>97.23</c:v>
                </c:pt>
              </c:numCache>
            </c:numRef>
          </c:val>
          <c:extLst>
            <c:ext xmlns:c16="http://schemas.microsoft.com/office/drawing/2014/chart" uri="{C3380CC4-5D6E-409C-BE32-E72D297353CC}">
              <c16:uniqueId val="{00000000-33D3-4D0C-B05A-1CD7B55EA8EF}"/>
            </c:ext>
          </c:extLst>
        </c:ser>
        <c:dLbls>
          <c:showLegendKey val="0"/>
          <c:showVal val="0"/>
          <c:showCatName val="0"/>
          <c:showSerName val="0"/>
          <c:showPercent val="0"/>
          <c:showBubbleSize val="0"/>
        </c:dLbls>
        <c:gapWidth val="150"/>
        <c:axId val="316034056"/>
        <c:axId val="31603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84.86</c:v>
                </c:pt>
                <c:pt idx="1">
                  <c:v>85.39</c:v>
                </c:pt>
                <c:pt idx="2">
                  <c:v>88.09</c:v>
                </c:pt>
                <c:pt idx="3">
                  <c:v>87.69</c:v>
                </c:pt>
                <c:pt idx="4">
                  <c:v>88.06</c:v>
                </c:pt>
              </c:numCache>
            </c:numRef>
          </c:val>
          <c:smooth val="0"/>
          <c:extLst>
            <c:ext xmlns:c16="http://schemas.microsoft.com/office/drawing/2014/chart" uri="{C3380CC4-5D6E-409C-BE32-E72D297353CC}">
              <c16:uniqueId val="{00000001-33D3-4D0C-B05A-1CD7B55EA8EF}"/>
            </c:ext>
          </c:extLst>
        </c:ser>
        <c:dLbls>
          <c:showLegendKey val="0"/>
          <c:showVal val="0"/>
          <c:showCatName val="0"/>
          <c:showSerName val="0"/>
          <c:showPercent val="0"/>
          <c:showBubbleSize val="0"/>
        </c:dLbls>
        <c:marker val="1"/>
        <c:smooth val="0"/>
        <c:axId val="316034056"/>
        <c:axId val="316036408"/>
      </c:lineChart>
      <c:dateAx>
        <c:axId val="316034056"/>
        <c:scaling>
          <c:orientation val="minMax"/>
        </c:scaling>
        <c:delete val="1"/>
        <c:axPos val="b"/>
        <c:numFmt formatCode="ge" sourceLinked="1"/>
        <c:majorTickMark val="none"/>
        <c:minorTickMark val="none"/>
        <c:tickLblPos val="none"/>
        <c:crossAx val="316036408"/>
        <c:crosses val="autoZero"/>
        <c:auto val="1"/>
        <c:lblOffset val="100"/>
        <c:baseTimeUnit val="years"/>
      </c:dateAx>
      <c:valAx>
        <c:axId val="31603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03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159.56</c:v>
                </c:pt>
                <c:pt idx="1">
                  <c:v>172.92</c:v>
                </c:pt>
                <c:pt idx="2">
                  <c:v>166.67</c:v>
                </c:pt>
                <c:pt idx="3">
                  <c:v>174.29</c:v>
                </c:pt>
                <c:pt idx="4">
                  <c:v>166.32</c:v>
                </c:pt>
              </c:numCache>
            </c:numRef>
          </c:val>
          <c:extLst>
            <c:ext xmlns:c16="http://schemas.microsoft.com/office/drawing/2014/chart" uri="{C3380CC4-5D6E-409C-BE32-E72D297353CC}">
              <c16:uniqueId val="{00000000-300E-4308-8B20-70F10A3D6707}"/>
            </c:ext>
          </c:extLst>
        </c:ser>
        <c:dLbls>
          <c:showLegendKey val="0"/>
          <c:showVal val="0"/>
          <c:showCatName val="0"/>
          <c:showSerName val="0"/>
          <c:showPercent val="0"/>
          <c:showBubbleSize val="0"/>
        </c:dLbls>
        <c:gapWidth val="150"/>
        <c:axId val="316039544"/>
        <c:axId val="31603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188.14</c:v>
                </c:pt>
                <c:pt idx="1">
                  <c:v>188.79</c:v>
                </c:pt>
                <c:pt idx="2">
                  <c:v>181.8</c:v>
                </c:pt>
                <c:pt idx="3">
                  <c:v>180.07</c:v>
                </c:pt>
                <c:pt idx="4">
                  <c:v>179.32</c:v>
                </c:pt>
              </c:numCache>
            </c:numRef>
          </c:val>
          <c:smooth val="0"/>
          <c:extLst>
            <c:ext xmlns:c16="http://schemas.microsoft.com/office/drawing/2014/chart" uri="{C3380CC4-5D6E-409C-BE32-E72D297353CC}">
              <c16:uniqueId val="{00000001-300E-4308-8B20-70F10A3D6707}"/>
            </c:ext>
          </c:extLst>
        </c:ser>
        <c:dLbls>
          <c:showLegendKey val="0"/>
          <c:showVal val="0"/>
          <c:showCatName val="0"/>
          <c:showSerName val="0"/>
          <c:showPercent val="0"/>
          <c:showBubbleSize val="0"/>
        </c:dLbls>
        <c:marker val="1"/>
        <c:smooth val="0"/>
        <c:axId val="316039544"/>
        <c:axId val="316035624"/>
      </c:lineChart>
      <c:dateAx>
        <c:axId val="316039544"/>
        <c:scaling>
          <c:orientation val="minMax"/>
        </c:scaling>
        <c:delete val="1"/>
        <c:axPos val="b"/>
        <c:numFmt formatCode="ge" sourceLinked="1"/>
        <c:majorTickMark val="none"/>
        <c:minorTickMark val="none"/>
        <c:tickLblPos val="none"/>
        <c:crossAx val="316035624"/>
        <c:crosses val="autoZero"/>
        <c:auto val="1"/>
        <c:lblOffset val="100"/>
        <c:baseTimeUnit val="years"/>
      </c:dateAx>
      <c:valAx>
        <c:axId val="31603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03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東金市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8">
        <f>データ!S6</f>
        <v>59040</v>
      </c>
      <c r="AM8" s="68"/>
      <c r="AN8" s="68"/>
      <c r="AO8" s="68"/>
      <c r="AP8" s="68"/>
      <c r="AQ8" s="68"/>
      <c r="AR8" s="68"/>
      <c r="AS8" s="68"/>
      <c r="AT8" s="67">
        <f>データ!T6</f>
        <v>89.12</v>
      </c>
      <c r="AU8" s="67"/>
      <c r="AV8" s="67"/>
      <c r="AW8" s="67"/>
      <c r="AX8" s="67"/>
      <c r="AY8" s="67"/>
      <c r="AZ8" s="67"/>
      <c r="BA8" s="67"/>
      <c r="BB8" s="67">
        <f>データ!U6</f>
        <v>662.48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41.55</v>
      </c>
      <c r="Q10" s="67"/>
      <c r="R10" s="67"/>
      <c r="S10" s="67"/>
      <c r="T10" s="67"/>
      <c r="U10" s="67"/>
      <c r="V10" s="67"/>
      <c r="W10" s="67">
        <f>データ!Q6</f>
        <v>83.34</v>
      </c>
      <c r="X10" s="67"/>
      <c r="Y10" s="67"/>
      <c r="Z10" s="67"/>
      <c r="AA10" s="67"/>
      <c r="AB10" s="67"/>
      <c r="AC10" s="67"/>
      <c r="AD10" s="68">
        <f>データ!R6</f>
        <v>2665</v>
      </c>
      <c r="AE10" s="68"/>
      <c r="AF10" s="68"/>
      <c r="AG10" s="68"/>
      <c r="AH10" s="68"/>
      <c r="AI10" s="68"/>
      <c r="AJ10" s="68"/>
      <c r="AK10" s="2"/>
      <c r="AL10" s="68">
        <f>データ!V6</f>
        <v>24327</v>
      </c>
      <c r="AM10" s="68"/>
      <c r="AN10" s="68"/>
      <c r="AO10" s="68"/>
      <c r="AP10" s="68"/>
      <c r="AQ10" s="68"/>
      <c r="AR10" s="68"/>
      <c r="AS10" s="68"/>
      <c r="AT10" s="67">
        <f>データ!W6</f>
        <v>8.07</v>
      </c>
      <c r="AU10" s="67"/>
      <c r="AV10" s="67"/>
      <c r="AW10" s="67"/>
      <c r="AX10" s="67"/>
      <c r="AY10" s="67"/>
      <c r="AZ10" s="67"/>
      <c r="BA10" s="67"/>
      <c r="BB10" s="67">
        <f>データ!X6</f>
        <v>3014.5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02eI15bujTF5Ml/eNYtfGl7B7OxHteXjqVB/j3XPk/q/bBbZJIiR1gmUqqCzUaaiDoKAVtXZIqw5DmqlDTu+hQ==" saltValue="oAqfyWthxiSpAhP1GsF/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122131</v>
      </c>
      <c r="D6" s="33">
        <f t="shared" si="3"/>
        <v>47</v>
      </c>
      <c r="E6" s="33">
        <f t="shared" si="3"/>
        <v>17</v>
      </c>
      <c r="F6" s="33">
        <f t="shared" si="3"/>
        <v>1</v>
      </c>
      <c r="G6" s="33">
        <f t="shared" si="3"/>
        <v>0</v>
      </c>
      <c r="H6" s="33" t="str">
        <f t="shared" si="3"/>
        <v>千葉県　東金市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41.55</v>
      </c>
      <c r="Q6" s="34">
        <f t="shared" si="3"/>
        <v>83.34</v>
      </c>
      <c r="R6" s="34">
        <f t="shared" si="3"/>
        <v>2665</v>
      </c>
      <c r="S6" s="34">
        <f t="shared" si="3"/>
        <v>59040</v>
      </c>
      <c r="T6" s="34">
        <f t="shared" si="3"/>
        <v>89.12</v>
      </c>
      <c r="U6" s="34">
        <f t="shared" si="3"/>
        <v>662.48</v>
      </c>
      <c r="V6" s="34">
        <f t="shared" si="3"/>
        <v>24327</v>
      </c>
      <c r="W6" s="34">
        <f t="shared" si="3"/>
        <v>8.07</v>
      </c>
      <c r="X6" s="34">
        <f t="shared" si="3"/>
        <v>3014.5</v>
      </c>
      <c r="Y6" s="35">
        <f>IF(Y7="",NA(),Y7)</f>
        <v>81.77</v>
      </c>
      <c r="Z6" s="35">
        <f t="shared" ref="Z6:AH6" si="4">IF(Z7="",NA(),Z7)</f>
        <v>86.03</v>
      </c>
      <c r="AA6" s="35">
        <f t="shared" si="4"/>
        <v>82.88</v>
      </c>
      <c r="AB6" s="35">
        <f t="shared" si="4"/>
        <v>80.38</v>
      </c>
      <c r="AC6" s="35">
        <f t="shared" si="4"/>
        <v>84.1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364.53</v>
      </c>
      <c r="BG6" s="35">
        <f t="shared" ref="BG6:BO6" si="7">IF(BG7="",NA(),BG7)</f>
        <v>135.1</v>
      </c>
      <c r="BH6" s="35">
        <f t="shared" si="7"/>
        <v>265.02</v>
      </c>
      <c r="BI6" s="35">
        <f t="shared" si="7"/>
        <v>287.44</v>
      </c>
      <c r="BJ6" s="35">
        <f t="shared" si="7"/>
        <v>230.71</v>
      </c>
      <c r="BK6" s="35">
        <f t="shared" si="7"/>
        <v>721.06</v>
      </c>
      <c r="BL6" s="35">
        <f t="shared" si="7"/>
        <v>862.87</v>
      </c>
      <c r="BM6" s="35">
        <f t="shared" si="7"/>
        <v>716.96</v>
      </c>
      <c r="BN6" s="35">
        <f t="shared" si="7"/>
        <v>799.11</v>
      </c>
      <c r="BO6" s="35">
        <f t="shared" si="7"/>
        <v>768.62</v>
      </c>
      <c r="BP6" s="34" t="str">
        <f>IF(BP7="","",IF(BP7="-","【-】","【"&amp;SUBSTITUTE(TEXT(BP7,"#,##0.00"),"-","△")&amp;"】"))</f>
        <v>【682.78】</v>
      </c>
      <c r="BQ6" s="35">
        <f>IF(BQ7="",NA(),BQ7)</f>
        <v>99.88</v>
      </c>
      <c r="BR6" s="35">
        <f t="shared" ref="BR6:BZ6" si="8">IF(BR7="",NA(),BR7)</f>
        <v>93.49</v>
      </c>
      <c r="BS6" s="35">
        <f t="shared" si="8"/>
        <v>97.05</v>
      </c>
      <c r="BT6" s="35">
        <f t="shared" si="8"/>
        <v>92.41</v>
      </c>
      <c r="BU6" s="35">
        <f t="shared" si="8"/>
        <v>97.23</v>
      </c>
      <c r="BV6" s="35">
        <f t="shared" si="8"/>
        <v>84.86</v>
      </c>
      <c r="BW6" s="35">
        <f t="shared" si="8"/>
        <v>85.39</v>
      </c>
      <c r="BX6" s="35">
        <f t="shared" si="8"/>
        <v>88.09</v>
      </c>
      <c r="BY6" s="35">
        <f t="shared" si="8"/>
        <v>87.69</v>
      </c>
      <c r="BZ6" s="35">
        <f t="shared" si="8"/>
        <v>88.06</v>
      </c>
      <c r="CA6" s="34" t="str">
        <f>IF(CA7="","",IF(CA7="-","【-】","【"&amp;SUBSTITUTE(TEXT(CA7,"#,##0.00"),"-","△")&amp;"】"))</f>
        <v>【100.91】</v>
      </c>
      <c r="CB6" s="35">
        <f>IF(CB7="",NA(),CB7)</f>
        <v>159.56</v>
      </c>
      <c r="CC6" s="35">
        <f t="shared" ref="CC6:CK6" si="9">IF(CC7="",NA(),CC7)</f>
        <v>172.92</v>
      </c>
      <c r="CD6" s="35">
        <f t="shared" si="9"/>
        <v>166.67</v>
      </c>
      <c r="CE6" s="35">
        <f t="shared" si="9"/>
        <v>174.29</v>
      </c>
      <c r="CF6" s="35">
        <f t="shared" si="9"/>
        <v>166.32</v>
      </c>
      <c r="CG6" s="35">
        <f t="shared" si="9"/>
        <v>188.14</v>
      </c>
      <c r="CH6" s="35">
        <f t="shared" si="9"/>
        <v>188.79</v>
      </c>
      <c r="CI6" s="35">
        <f t="shared" si="9"/>
        <v>181.8</v>
      </c>
      <c r="CJ6" s="35">
        <f t="shared" si="9"/>
        <v>180.07</v>
      </c>
      <c r="CK6" s="35">
        <f t="shared" si="9"/>
        <v>179.32</v>
      </c>
      <c r="CL6" s="34" t="str">
        <f>IF(CL7="","",IF(CL7="-","【-】","【"&amp;SUBSTITUTE(TEXT(CL7,"#,##0.00"),"-","△")&amp;"】"))</f>
        <v>【136.86】</v>
      </c>
      <c r="CM6" s="35">
        <f>IF(CM7="",NA(),CM7)</f>
        <v>58.16</v>
      </c>
      <c r="CN6" s="35">
        <f t="shared" ref="CN6:CV6" si="10">IF(CN7="",NA(),CN7)</f>
        <v>59.54</v>
      </c>
      <c r="CO6" s="35">
        <f t="shared" si="10"/>
        <v>57.62</v>
      </c>
      <c r="CP6" s="35">
        <f t="shared" si="10"/>
        <v>58</v>
      </c>
      <c r="CQ6" s="35">
        <f t="shared" si="10"/>
        <v>57.02</v>
      </c>
      <c r="CR6" s="35">
        <f t="shared" si="10"/>
        <v>64.23</v>
      </c>
      <c r="CS6" s="35">
        <f t="shared" si="10"/>
        <v>59.4</v>
      </c>
      <c r="CT6" s="35">
        <f t="shared" si="10"/>
        <v>59.35</v>
      </c>
      <c r="CU6" s="35">
        <f t="shared" si="10"/>
        <v>58.4</v>
      </c>
      <c r="CV6" s="35">
        <f t="shared" si="10"/>
        <v>58</v>
      </c>
      <c r="CW6" s="34" t="str">
        <f>IF(CW7="","",IF(CW7="-","【-】","【"&amp;SUBSTITUTE(TEXT(CW7,"#,##0.00"),"-","△")&amp;"】"))</f>
        <v>【58.98】</v>
      </c>
      <c r="CX6" s="35">
        <f>IF(CX7="",NA(),CX7)</f>
        <v>90.23</v>
      </c>
      <c r="CY6" s="35">
        <f t="shared" ref="CY6:DG6" si="11">IF(CY7="",NA(),CY7)</f>
        <v>90.44</v>
      </c>
      <c r="CZ6" s="35">
        <f t="shared" si="11"/>
        <v>90.74</v>
      </c>
      <c r="DA6" s="35">
        <f t="shared" si="11"/>
        <v>91</v>
      </c>
      <c r="DB6" s="35">
        <f t="shared" si="11"/>
        <v>91.15</v>
      </c>
      <c r="DC6" s="35">
        <f t="shared" si="11"/>
        <v>90.22</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0.02</v>
      </c>
      <c r="EG6" s="35">
        <f t="shared" si="14"/>
        <v>0.03</v>
      </c>
      <c r="EH6" s="35">
        <f t="shared" si="14"/>
        <v>0.01</v>
      </c>
      <c r="EI6" s="34">
        <f t="shared" si="14"/>
        <v>0</v>
      </c>
      <c r="EJ6" s="35">
        <f t="shared" si="14"/>
        <v>0.11</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122131</v>
      </c>
      <c r="D7" s="37">
        <v>47</v>
      </c>
      <c r="E7" s="37">
        <v>17</v>
      </c>
      <c r="F7" s="37">
        <v>1</v>
      </c>
      <c r="G7" s="37">
        <v>0</v>
      </c>
      <c r="H7" s="37" t="s">
        <v>98</v>
      </c>
      <c r="I7" s="37" t="s">
        <v>99</v>
      </c>
      <c r="J7" s="37" t="s">
        <v>100</v>
      </c>
      <c r="K7" s="37" t="s">
        <v>101</v>
      </c>
      <c r="L7" s="37" t="s">
        <v>102</v>
      </c>
      <c r="M7" s="37" t="s">
        <v>103</v>
      </c>
      <c r="N7" s="38" t="s">
        <v>104</v>
      </c>
      <c r="O7" s="38" t="s">
        <v>105</v>
      </c>
      <c r="P7" s="38">
        <v>41.55</v>
      </c>
      <c r="Q7" s="38">
        <v>83.34</v>
      </c>
      <c r="R7" s="38">
        <v>2665</v>
      </c>
      <c r="S7" s="38">
        <v>59040</v>
      </c>
      <c r="T7" s="38">
        <v>89.12</v>
      </c>
      <c r="U7" s="38">
        <v>662.48</v>
      </c>
      <c r="V7" s="38">
        <v>24327</v>
      </c>
      <c r="W7" s="38">
        <v>8.07</v>
      </c>
      <c r="X7" s="38">
        <v>3014.5</v>
      </c>
      <c r="Y7" s="38">
        <v>81.77</v>
      </c>
      <c r="Z7" s="38">
        <v>86.03</v>
      </c>
      <c r="AA7" s="38">
        <v>82.88</v>
      </c>
      <c r="AB7" s="38">
        <v>80.38</v>
      </c>
      <c r="AC7" s="38">
        <v>84.1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364.53</v>
      </c>
      <c r="BG7" s="38">
        <v>135.1</v>
      </c>
      <c r="BH7" s="38">
        <v>265.02</v>
      </c>
      <c r="BI7" s="38">
        <v>287.44</v>
      </c>
      <c r="BJ7" s="38">
        <v>230.71</v>
      </c>
      <c r="BK7" s="38">
        <v>721.06</v>
      </c>
      <c r="BL7" s="38">
        <v>862.87</v>
      </c>
      <c r="BM7" s="38">
        <v>716.96</v>
      </c>
      <c r="BN7" s="38">
        <v>799.11</v>
      </c>
      <c r="BO7" s="38">
        <v>768.62</v>
      </c>
      <c r="BP7" s="38">
        <v>682.78</v>
      </c>
      <c r="BQ7" s="38">
        <v>99.88</v>
      </c>
      <c r="BR7" s="38">
        <v>93.49</v>
      </c>
      <c r="BS7" s="38">
        <v>97.05</v>
      </c>
      <c r="BT7" s="38">
        <v>92.41</v>
      </c>
      <c r="BU7" s="38">
        <v>97.23</v>
      </c>
      <c r="BV7" s="38">
        <v>84.86</v>
      </c>
      <c r="BW7" s="38">
        <v>85.39</v>
      </c>
      <c r="BX7" s="38">
        <v>88.09</v>
      </c>
      <c r="BY7" s="38">
        <v>87.69</v>
      </c>
      <c r="BZ7" s="38">
        <v>88.06</v>
      </c>
      <c r="CA7" s="38">
        <v>100.91</v>
      </c>
      <c r="CB7" s="38">
        <v>159.56</v>
      </c>
      <c r="CC7" s="38">
        <v>172.92</v>
      </c>
      <c r="CD7" s="38">
        <v>166.67</v>
      </c>
      <c r="CE7" s="38">
        <v>174.29</v>
      </c>
      <c r="CF7" s="38">
        <v>166.32</v>
      </c>
      <c r="CG7" s="38">
        <v>188.14</v>
      </c>
      <c r="CH7" s="38">
        <v>188.79</v>
      </c>
      <c r="CI7" s="38">
        <v>181.8</v>
      </c>
      <c r="CJ7" s="38">
        <v>180.07</v>
      </c>
      <c r="CK7" s="38">
        <v>179.32</v>
      </c>
      <c r="CL7" s="38">
        <v>136.86000000000001</v>
      </c>
      <c r="CM7" s="38">
        <v>58.16</v>
      </c>
      <c r="CN7" s="38">
        <v>59.54</v>
      </c>
      <c r="CO7" s="38">
        <v>57.62</v>
      </c>
      <c r="CP7" s="38">
        <v>58</v>
      </c>
      <c r="CQ7" s="38">
        <v>57.02</v>
      </c>
      <c r="CR7" s="38">
        <v>64.23</v>
      </c>
      <c r="CS7" s="38">
        <v>59.4</v>
      </c>
      <c r="CT7" s="38">
        <v>59.35</v>
      </c>
      <c r="CU7" s="38">
        <v>58.4</v>
      </c>
      <c r="CV7" s="38">
        <v>58</v>
      </c>
      <c r="CW7" s="38">
        <v>58.98</v>
      </c>
      <c r="CX7" s="38">
        <v>90.23</v>
      </c>
      <c r="CY7" s="38">
        <v>90.44</v>
      </c>
      <c r="CZ7" s="38">
        <v>90.74</v>
      </c>
      <c r="DA7" s="38">
        <v>91</v>
      </c>
      <c r="DB7" s="38">
        <v>91.15</v>
      </c>
      <c r="DC7" s="38">
        <v>90.22</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0.02</v>
      </c>
      <c r="EG7" s="38">
        <v>0.03</v>
      </c>
      <c r="EH7" s="38">
        <v>0.01</v>
      </c>
      <c r="EI7" s="38">
        <v>0</v>
      </c>
      <c r="EJ7" s="38">
        <v>0.11</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2020-01-16T23:41:57Z</cp:lastPrinted>
  <dcterms:created xsi:type="dcterms:W3CDTF">2019-12-05T05:03:08Z</dcterms:created>
  <dcterms:modified xsi:type="dcterms:W3CDTF">2020-02-18T08:03:03Z</dcterms:modified>
  <cp:category/>
</cp:coreProperties>
</file>