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y7Hu8uNOxYOW8R+VsV26GICi+VbpNMqjVLb/Y0gQJxNjDZ/dS+uT40FOESWQYyKUctc9J5kew7+wDw4ZuSiBog==" workbookSaltValue="b5bnIVsZhfunXAXm0Tnirg==" workbookSpinCount="100000" lockStructure="1"/>
  <bookViews>
    <workbookView xWindow="930" yWindow="0" windowWidth="21600" windowHeight="94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<sst xmlns="http://schemas.openxmlformats.org/spreadsheetml/2006/main" count="228" uniqueCount="113">
  <si>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</si>
  <si>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</si>
  <si>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</si>
  <si>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</si>
  <si>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</si>
  <si>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</si>
  <si>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</si>
  <si>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</si>
  <si>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</si>
  <si>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</si>
  <si>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</si>
  <si>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</si>
  <si>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</si>
  <si>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</si>
  <si>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</si>
  <si>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</si>
  <si>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</si>
  <si>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</si>
  <si>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</si>
  <si>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</si>
  <si>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</si>
  <si>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</si>
  <si>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</si>
  <si>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</si>
  <si>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</si>
  <si>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</si>
  <si>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</si>
  <si>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</si>
  <si>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</si>
  <si>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</si>
  <si>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</si>
  <si>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</si>
  <si>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</si>
  <si>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</si>
  <si>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</si>
  <si>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</si>
  <si>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</si>
  <si>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</si>
  <si>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</si>
  <si>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</si>
  <si>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</si>
  <si>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</si>
  <si>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</si>
  <si>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</si>
  <si>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</si>
  <si>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</si>
  <si>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</si>
  <si>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</si>
  <si>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</si>
  <si>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</si>
  <si>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</si>
  <si>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</si>
  <si>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</si>
  <si>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</si>
  <si>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</si>
  <si>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</si>
  <si>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</si>
  <si>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</si>
  <si>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</si>
  <si>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</si>
  <si>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</si>
  <si>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</si>
  <si>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</si>
  <si>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</si>
  <si>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</si>
  <si>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</si>
  <si>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</si>
  <si>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</si>
  <si>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</si>
  <si>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</si>
  <si>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</si>
  <si>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</si>
  <si>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</si>
  <si>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</si>
  <si>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</si>
  <si>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</si>
  <si>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</si>
  <si>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</si>
  <si>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</si>
  <si>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</si>
  <si>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</si>
  <si>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</si>
  <si>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</si>
  <si>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</si>
  <si>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</si>
  <si>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</si>
  <si>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</si>
  <si>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</si>
  <si>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</si>
  <si>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</si>
  <si>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</si>
  <si>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</si>
  <si>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</si>
  <si>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</si>
  <si>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</si>
  <si>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</si>
  <si>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</si>
  <si>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旭市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</si>
  <si>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</si>
  <si>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</si>
  <si>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</si>
  <si>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</si>
  <si>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</si>
  <si>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</si>
  <si>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</si>
  <si>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</si>
  <si>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</si>
  <si>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</si>
  <si>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</si>
  <si>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</si>
  <si>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・収益的収支比率と経費回収率が減少し、汚水処理原価が増加している。その要因として、修繕量の増加に伴う汚水処理費の増加と有収水量の減少によるものと考えられる。
・施設利用率については、不明水の多い地区の管路改修が進み不明水が減少し、処理水量も減少したことで平均値と同程度となった。
・地方債については使用料収入が少なく、全て一般会計繰入金で償還しているため、企業債残高対事業規模比率が0になっている。</t>
    <rPh sb="1" eb="4">
      <t>シュウエキテキ</t>
    </rPh>
    <rPh sb="4" eb="6">
      <t>シュウシ</t>
    </rPh>
    <rPh sb="6" eb="8">
      <t>ヒリツ</t>
    </rPh>
    <rPh sb="9" eb="11">
      <t>ケイヒ</t>
    </rPh>
    <rPh sb="11" eb="13">
      <t>カイシュウ</t>
    </rPh>
    <rPh sb="13" eb="14">
      <t>リツ</t>
    </rPh>
    <rPh sb="15" eb="17">
      <t>ゲンショウ</t>
    </rPh>
    <rPh sb="19" eb="21">
      <t>オスイ</t>
    </rPh>
    <rPh sb="21" eb="23">
      <t>ショリ</t>
    </rPh>
    <rPh sb="23" eb="25">
      <t>ゲンカ</t>
    </rPh>
    <rPh sb="26" eb="28">
      <t>ゾウカ</t>
    </rPh>
    <rPh sb="35" eb="37">
      <t>ヨウイン</t>
    </rPh>
    <rPh sb="41" eb="43">
      <t>シュウゼン</t>
    </rPh>
    <rPh sb="43" eb="44">
      <t>リョウ</t>
    </rPh>
    <rPh sb="45" eb="47">
      <t>ゾウカ</t>
    </rPh>
    <rPh sb="48" eb="49">
      <t>トモナ</t>
    </rPh>
    <rPh sb="50" eb="52">
      <t>オスイ</t>
    </rPh>
    <rPh sb="52" eb="54">
      <t>ショリ</t>
    </rPh>
    <rPh sb="54" eb="55">
      <t>ヒ</t>
    </rPh>
    <rPh sb="56" eb="58">
      <t>ゾウカ</t>
    </rPh>
    <rPh sb="59" eb="61">
      <t>ユウシュウ</t>
    </rPh>
    <rPh sb="61" eb="63">
      <t>スイリョウ</t>
    </rPh>
    <rPh sb="64" eb="66">
      <t>ゲンショウ</t>
    </rPh>
    <rPh sb="72" eb="73">
      <t>カンガ</t>
    </rPh>
    <rPh sb="80" eb="82">
      <t>シセツ</t>
    </rPh>
    <rPh sb="82" eb="84">
      <t>リヨウ</t>
    </rPh>
    <rPh sb="84" eb="85">
      <t>リツ</t>
    </rPh>
    <rPh sb="91" eb="93">
      <t>フメイ</t>
    </rPh>
    <rPh sb="93" eb="94">
      <t>スイ</t>
    </rPh>
    <rPh sb="95" eb="96">
      <t>オオ</t>
    </rPh>
    <rPh sb="97" eb="99">
      <t>チク</t>
    </rPh>
    <rPh sb="100" eb="102">
      <t>カンロ</t>
    </rPh>
    <rPh sb="102" eb="104">
      <t>カイシュウ</t>
    </rPh>
    <rPh sb="105" eb="106">
      <t>スス</t>
    </rPh>
    <rPh sb="107" eb="109">
      <t>フメイ</t>
    </rPh>
    <rPh sb="109" eb="110">
      <t>スイ</t>
    </rPh>
    <rPh sb="111" eb="113">
      <t>ゲンショウ</t>
    </rPh>
    <rPh sb="115" eb="117">
      <t>ショリ</t>
    </rPh>
    <rPh sb="117" eb="119">
      <t>スイリョウ</t>
    </rPh>
    <rPh sb="120" eb="122">
      <t>ゲンショウ</t>
    </rPh>
    <rPh sb="127" eb="130">
      <t>ヘイキンチ</t>
    </rPh>
    <rPh sb="131" eb="134">
      <t>ドウテイド</t>
    </rPh>
    <rPh sb="141" eb="144">
      <t>チホウサイ</t>
    </rPh>
    <rPh sb="149" eb="154">
      <t>シヨウリョウシュウニュウ</t>
    </rPh>
    <rPh sb="155" eb="156">
      <t>スク</t>
    </rPh>
    <rPh sb="159" eb="160">
      <t>スベ</t>
    </rPh>
    <rPh sb="161" eb="163">
      <t>イッパン</t>
    </rPh>
    <rPh sb="163" eb="165">
      <t>カイケイ</t>
    </rPh>
    <rPh sb="165" eb="167">
      <t>クリイレ</t>
    </rPh>
    <rPh sb="167" eb="168">
      <t>キン</t>
    </rPh>
    <rPh sb="169" eb="171">
      <t>ショウカン</t>
    </rPh>
    <rPh sb="178" eb="180">
      <t>キギョウ</t>
    </rPh>
    <rPh sb="180" eb="181">
      <t>サイ</t>
    </rPh>
    <rPh sb="181" eb="183">
      <t>ザンダカ</t>
    </rPh>
    <rPh sb="183" eb="184">
      <t>タイ</t>
    </rPh>
    <rPh sb="184" eb="186">
      <t>ジギョウ</t>
    </rPh>
    <rPh sb="186" eb="188">
      <t>キボ</t>
    </rPh>
    <rPh sb="188" eb="190">
      <t>ヒリツ</t>
    </rPh>
    <phoneticPr fontId="4"/>
  </si>
  <si>
    <t>・修繕料の増加により汚水処理費が増加しているが、令和元年度に機能診断と最適整備構想の策定を実施しているため、今後は計画に基づき修繕を行うことで汚水処理費の増加を抑え、収益的収支比率と経費回収率の向上を目指したい。</t>
    <rPh sb="1" eb="3">
      <t>シュウゼン</t>
    </rPh>
    <rPh sb="3" eb="4">
      <t>リョウ</t>
    </rPh>
    <rPh sb="5" eb="7">
      <t>ゾウカ</t>
    </rPh>
    <rPh sb="10" eb="12">
      <t>オスイ</t>
    </rPh>
    <rPh sb="12" eb="14">
      <t>ショリ</t>
    </rPh>
    <rPh sb="14" eb="15">
      <t>ヒ</t>
    </rPh>
    <rPh sb="16" eb="18">
      <t>ゾウカ</t>
    </rPh>
    <rPh sb="24" eb="26">
      <t>レイワ</t>
    </rPh>
    <rPh sb="26" eb="28">
      <t>ガンネン</t>
    </rPh>
    <rPh sb="28" eb="29">
      <t>ド</t>
    </rPh>
    <rPh sb="30" eb="32">
      <t>キノウ</t>
    </rPh>
    <rPh sb="32" eb="34">
      <t>シンダン</t>
    </rPh>
    <rPh sb="35" eb="37">
      <t>サイテキ</t>
    </rPh>
    <rPh sb="37" eb="39">
      <t>セイビ</t>
    </rPh>
    <rPh sb="39" eb="41">
      <t>コウソウ</t>
    </rPh>
    <rPh sb="42" eb="44">
      <t>サクテイ</t>
    </rPh>
    <rPh sb="45" eb="47">
      <t>ジッシ</t>
    </rPh>
    <rPh sb="54" eb="56">
      <t>コンゴ</t>
    </rPh>
    <rPh sb="57" eb="59">
      <t>ケイカク</t>
    </rPh>
    <rPh sb="60" eb="61">
      <t>モト</t>
    </rPh>
    <rPh sb="63" eb="65">
      <t>シュウゼン</t>
    </rPh>
    <rPh sb="66" eb="67">
      <t>オコナ</t>
    </rPh>
    <rPh sb="71" eb="73">
      <t>オスイ</t>
    </rPh>
    <rPh sb="73" eb="75">
      <t>ショリ</t>
    </rPh>
    <rPh sb="75" eb="76">
      <t>ヒ</t>
    </rPh>
    <rPh sb="77" eb="79">
      <t>ゾウカ</t>
    </rPh>
    <rPh sb="80" eb="81">
      <t>オサ</t>
    </rPh>
    <rPh sb="97" eb="99">
      <t>コウジョウ</t>
    </rPh>
    <rPh sb="100" eb="102">
      <t>メザ</t>
    </rPh>
    <phoneticPr fontId="4"/>
  </si>
  <si>
    <t>・老朽化が著しい路線の管路改修工事を平成28年度より継続して実施しており、管渠改善率が上昇している。</t>
    <rPh sb="1" eb="4">
      <t>ロウキュウカ</t>
    </rPh>
    <rPh sb="5" eb="6">
      <t>イチジル</t>
    </rPh>
    <rPh sb="8" eb="10">
      <t>ロセン</t>
    </rPh>
    <rPh sb="11" eb="13">
      <t>カンロ</t>
    </rPh>
    <rPh sb="13" eb="15">
      <t>カイシュウ</t>
    </rPh>
    <rPh sb="15" eb="17">
      <t>コウジ</t>
    </rPh>
    <rPh sb="30" eb="32">
      <t>ジッシ</t>
    </rPh>
    <rPh sb="37" eb="38">
      <t>カン</t>
    </rPh>
    <rPh sb="38" eb="39">
      <t>キョ</t>
    </rPh>
    <rPh sb="39" eb="41">
      <t>カイゼン</t>
    </rPh>
    <rPh sb="41" eb="42">
      <t>リツ</t>
    </rPh>
    <rPh sb="43" eb="45">
      <t>ジョウショウ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</si>
</sst>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quot;-&quot;">
                  <c:v>1.36</c:v>
                </c:pt>
                <c:pt idx="3" formatCode="#,##0.00;&quot;△&quot;#,##0.00;&quot;-&quot;">
                  <c:v>1.43</c:v>
                </c:pt>
                <c:pt idx="4" formatCode="#,##0.00;&quot;△&quot;#,##0.00;&quot;-&quot;">
                  <c:v>2.64</c:v>
                </c:pt>
              </c:numCache>
            </c:numRef>
          </c:val>
          <c:extLst>
            <c:ext xmlns:c16="http://schemas.microsoft.com/office/drawing/2014/chart" uri="{C3380CC4-5D6E-409C-BE32-E72D297353CC}">
              <c16:uniqueId val="{00000000-43BF-4BC9-8AE2-FB19C95DDF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3BF-4BC9-8AE2-FB19C95DDF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102.88</c:v>
                </c:pt>
                <c:pt idx="1">
                  <c:v>98.63</c:v>
                </c:pt>
                <c:pt idx="2">
                  <c:v>99.7</c:v>
                </c:pt>
                <c:pt idx="3">
                  <c:v>87.86</c:v>
                </c:pt>
                <c:pt idx="4">
                  <c:v>56.45</c:v>
                </c:pt>
              </c:numCache>
            </c:numRef>
          </c:val>
          <c:extLst>
            <c:ext xmlns:c16="http://schemas.microsoft.com/office/drawing/2014/chart" uri="{C3380CC4-5D6E-409C-BE32-E72D297353CC}">
              <c16:uniqueId val="{00000000-C945-443D-942B-21046BF7EC5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C945-443D-942B-21046BF7EC5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64.540000000000006</c:v>
                </c:pt>
                <c:pt idx="1">
                  <c:v>68.709999999999994</c:v>
                </c:pt>
                <c:pt idx="2">
                  <c:v>69.599999999999994</c:v>
                </c:pt>
                <c:pt idx="3">
                  <c:v>71.28</c:v>
                </c:pt>
                <c:pt idx="4">
                  <c:v>71.349999999999994</c:v>
                </c:pt>
              </c:numCache>
            </c:numRef>
          </c:val>
          <c:extLst>
            <c:ext xmlns:c16="http://schemas.microsoft.com/office/drawing/2014/chart" uri="{C3380CC4-5D6E-409C-BE32-E72D297353CC}">
              <c16:uniqueId val="{00000000-0EFF-4BB3-8420-3827C80C850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0EFF-4BB3-8420-3827C80C850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69.62</c:v>
                </c:pt>
                <c:pt idx="1">
                  <c:v>83.79</c:v>
                </c:pt>
                <c:pt idx="2">
                  <c:v>94.73</c:v>
                </c:pt>
                <c:pt idx="3">
                  <c:v>81.62</c:v>
                </c:pt>
                <c:pt idx="4">
                  <c:v>67.459999999999994</c:v>
                </c:pt>
              </c:numCache>
            </c:numRef>
          </c:val>
          <c:extLst>
            <c:ext xmlns:c16="http://schemas.microsoft.com/office/drawing/2014/chart" uri="{C3380CC4-5D6E-409C-BE32-E72D297353CC}">
              <c16:uniqueId val="{00000000-0FE6-42E6-B318-7A976753FC97}"/>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6-42E6-B318-7A976753FC97}"/>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E2-4E8B-AED9-9C567C3A5C1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E2-4E8B-AED9-9C567C3A5C1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C-4B8C-B828-FBCE70C4AD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C-4B8C-B828-FBCE70C4AD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BE-497C-982F-132BB1AF72C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E-497C-982F-132BB1AF72C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665-4178-AA87-FD1BD661E6E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65-4178-AA87-FD1BD661E6E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BC-4D62-B73F-A9093455BE9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A4BC-4D62-B73F-A9093455BE9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70.52</c:v>
                </c:pt>
                <c:pt idx="1">
                  <c:v>77.02</c:v>
                </c:pt>
                <c:pt idx="2">
                  <c:v>81.680000000000007</c:v>
                </c:pt>
                <c:pt idx="3">
                  <c:v>63.42</c:v>
                </c:pt>
                <c:pt idx="4">
                  <c:v>53.16</c:v>
                </c:pt>
              </c:numCache>
            </c:numRef>
          </c:val>
          <c:extLst>
            <c:ext xmlns:c16="http://schemas.microsoft.com/office/drawing/2014/chart" uri="{C3380CC4-5D6E-409C-BE32-E72D297353CC}">
              <c16:uniqueId val="{00000000-50B4-4263-A21D-2218662B2AD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0B4-4263-A21D-2218662B2AD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100.78</c:v>
                </c:pt>
                <c:pt idx="1">
                  <c:v>96.93</c:v>
                </c:pt>
                <c:pt idx="2">
                  <c:v>92.12</c:v>
                </c:pt>
                <c:pt idx="3">
                  <c:v>129.34</c:v>
                </c:pt>
                <c:pt idx="4">
                  <c:v>239.48</c:v>
                </c:pt>
              </c:numCache>
            </c:numRef>
          </c:val>
          <c:extLst>
            <c:ext xmlns:c16="http://schemas.microsoft.com/office/drawing/2014/chart" uri="{C3380CC4-5D6E-409C-BE32-E72D297353CC}">
              <c16:uniqueId val="{00000000-4DCD-4946-9D8E-4FD997375B2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4DCD-4946-9D8E-4FD997375B2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旭市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65810</v>
      </c>
      <c r="AM8" s="50"/>
      <c r="AN8" s="50"/>
      <c r="AO8" s="50"/>
      <c r="AP8" s="50"/>
      <c r="AQ8" s="50"/>
      <c r="AR8" s="50"/>
      <c r="AS8" s="50"/>
      <c r="AT8" s="45">
        <f>データ!T6</f>
        <v>130.44999999999999</v>
      </c>
      <c r="AU8" s="45"/>
      <c r="AV8" s="45"/>
      <c r="AW8" s="45"/>
      <c r="AX8" s="45"/>
      <c r="AY8" s="45"/>
      <c r="AZ8" s="45"/>
      <c r="BA8" s="45"/>
      <c r="BB8" s="45">
        <f>データ!U6</f>
        <v>504.48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2.67</v>
      </c>
      <c r="Q10" s="45"/>
      <c r="R10" s="45"/>
      <c r="S10" s="45"/>
      <c r="T10" s="45"/>
      <c r="U10" s="45"/>
      <c r="V10" s="45"/>
      <c r="W10" s="45">
        <f>データ!Q6</f>
        <v>100</v>
      </c>
      <c r="X10" s="45"/>
      <c r="Y10" s="45"/>
      <c r="Z10" s="45"/>
      <c r="AA10" s="45"/>
      <c r="AB10" s="45"/>
      <c r="AC10" s="45"/>
      <c r="AD10" s="50">
        <f>データ!R6</f>
        <v>3132</v>
      </c>
      <c r="AE10" s="50"/>
      <c r="AF10" s="50"/>
      <c r="AG10" s="50"/>
      <c r="AH10" s="50"/>
      <c r="AI10" s="50"/>
      <c r="AJ10" s="50"/>
      <c r="AK10" s="2"/>
      <c r="AL10" s="50">
        <f>データ!V6</f>
        <v>1752</v>
      </c>
      <c r="AM10" s="50"/>
      <c r="AN10" s="50"/>
      <c r="AO10" s="50"/>
      <c r="AP10" s="50"/>
      <c r="AQ10" s="50"/>
      <c r="AR10" s="50"/>
      <c r="AS10" s="50"/>
      <c r="AT10" s="45">
        <f>データ!W6</f>
        <v>0.48</v>
      </c>
      <c r="AU10" s="45"/>
      <c r="AV10" s="45"/>
      <c r="AW10" s="45"/>
      <c r="AX10" s="45"/>
      <c r="AY10" s="45"/>
      <c r="AZ10" s="45"/>
      <c r="BA10" s="45"/>
      <c r="BB10" s="45">
        <f>データ!X6</f>
        <v>3650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8OwufoaP7hqSd+iDeudoCpdnV58AOcoO9cWJ7XsUzZmrBqRQap8MvpTNETxMxp7nfC2p0VNQf1o9qrKmiJ0IiA==" saltValue="uupKfz7NCqsrzzFwnkoO3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122157</v>
      </c>
      <c r="D6" s="33">
        <f t="shared" si="3"/>
        <v>47</v>
      </c>
      <c r="E6" s="33">
        <f t="shared" si="3"/>
        <v>17</v>
      </c>
      <c r="F6" s="33">
        <f t="shared" si="3"/>
        <v>5</v>
      </c>
      <c r="G6" s="33">
        <f t="shared" si="3"/>
        <v>0</v>
      </c>
      <c r="H6" s="33" t="str">
        <f t="shared" si="3"/>
        <v>千葉県　旭市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2.67</v>
      </c>
      <c r="Q6" s="34">
        <f t="shared" si="3"/>
        <v>100</v>
      </c>
      <c r="R6" s="34">
        <f t="shared" si="3"/>
        <v>3132</v>
      </c>
      <c r="S6" s="34">
        <f t="shared" si="3"/>
        <v>65810</v>
      </c>
      <c r="T6" s="34">
        <f t="shared" si="3"/>
        <v>130.44999999999999</v>
      </c>
      <c r="U6" s="34">
        <f t="shared" si="3"/>
        <v>504.48</v>
      </c>
      <c r="V6" s="34">
        <f t="shared" si="3"/>
        <v>1752</v>
      </c>
      <c r="W6" s="34">
        <f t="shared" si="3"/>
        <v>0.48</v>
      </c>
      <c r="X6" s="34">
        <f t="shared" si="3"/>
        <v>3650</v>
      </c>
      <c r="Y6" s="35">
        <f>IF(Y7="",NA(),Y7)</f>
        <v>69.62</v>
      </c>
      <c r="Z6" s="35">
        <f t="shared" ref="Z6:AH6" si="4">IF(Z7="",NA(),Z7)</f>
        <v>83.79</v>
      </c>
      <c r="AA6" s="35">
        <f t="shared" si="4"/>
        <v>94.73</v>
      </c>
      <c r="AB6" s="35">
        <f t="shared" si="4"/>
        <v>81.62</v>
      </c>
      <c r="AC6" s="35">
        <f t="shared" si="4"/>
        <v>67.459999999999994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70.52</v>
      </c>
      <c r="BR6" s="35">
        <f t="shared" ref="BR6:BZ6" si="8">IF(BR7="",NA(),BR7)</f>
        <v>77.02</v>
      </c>
      <c r="BS6" s="35">
        <f t="shared" si="8"/>
        <v>81.680000000000007</v>
      </c>
      <c r="BT6" s="35">
        <f t="shared" si="8"/>
        <v>63.42</v>
      </c>
      <c r="BU6" s="35">
        <f t="shared" si="8"/>
        <v>53.16</v>
      </c>
      <c r="BV6" s="35">
        <f t="shared" si="8"/>
        <v>50.82</v>
      </c>
      <c r="BW6" s="35">
        <f t="shared" si="8"/>
        <v>52.19</v>
      </c>
      <c r="BX6" s="35">
        <f t="shared" si="8"/>
        <v>55.32</v>
      </c>
      <c r="BY6" s="35">
        <f t="shared" si="8"/>
        <v>59.8</v>
      </c>
      <c r="BZ6" s="35">
        <f t="shared" si="8"/>
        <v>57.77</v>
      </c>
      <c r="CA6" s="34" t="str">
        <f>IF(CA7="","",IF(CA7="-","【-】","【"&amp;SUBSTITUTE(TEXT(CA7,"#,##0.00"),"-","△")&amp;"】"))</f>
        <v>【59.51】</v>
      </c>
      <c r="CB6" s="35">
        <f>IF(CB7="",NA(),CB7)</f>
        <v>100.78</v>
      </c>
      <c r="CC6" s="35">
        <f t="shared" ref="CC6:CK6" si="9">IF(CC7="",NA(),CC7)</f>
        <v>96.93</v>
      </c>
      <c r="CD6" s="35">
        <f t="shared" si="9"/>
        <v>92.12</v>
      </c>
      <c r="CE6" s="35">
        <f t="shared" si="9"/>
        <v>129.34</v>
      </c>
      <c r="CF6" s="35">
        <f t="shared" si="9"/>
        <v>239.48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102.88</v>
      </c>
      <c r="CN6" s="35">
        <f t="shared" ref="CN6:CV6" si="10">IF(CN7="",NA(),CN7)</f>
        <v>98.63</v>
      </c>
      <c r="CO6" s="35">
        <f t="shared" si="10"/>
        <v>99.7</v>
      </c>
      <c r="CP6" s="35">
        <f t="shared" si="10"/>
        <v>87.86</v>
      </c>
      <c r="CQ6" s="35">
        <f t="shared" si="10"/>
        <v>56.45</v>
      </c>
      <c r="CR6" s="35">
        <f t="shared" si="10"/>
        <v>53.24</v>
      </c>
      <c r="CS6" s="35">
        <f t="shared" si="10"/>
        <v>52.31</v>
      </c>
      <c r="CT6" s="35">
        <f t="shared" si="10"/>
        <v>60.65</v>
      </c>
      <c r="CU6" s="35">
        <f t="shared" si="10"/>
        <v>51.75</v>
      </c>
      <c r="CV6" s="35">
        <f t="shared" si="10"/>
        <v>50.68</v>
      </c>
      <c r="CW6" s="34" t="str">
        <f>IF(CW7="","",IF(CW7="-","【-】","【"&amp;SUBSTITUTE(TEXT(CW7,"#,##0.00"),"-","△")&amp;"】"))</f>
        <v>【52.23】</v>
      </c>
      <c r="CX6" s="35">
        <f>IF(CX7="",NA(),CX7)</f>
        <v>64.540000000000006</v>
      </c>
      <c r="CY6" s="35">
        <f t="shared" ref="CY6:DG6" si="11">IF(CY7="",NA(),CY7)</f>
        <v>68.709999999999994</v>
      </c>
      <c r="CZ6" s="35">
        <f t="shared" si="11"/>
        <v>69.599999999999994</v>
      </c>
      <c r="DA6" s="35">
        <f t="shared" si="11"/>
        <v>71.28</v>
      </c>
      <c r="DB6" s="35">
        <f t="shared" si="11"/>
        <v>71.349999999999994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1.36</v>
      </c>
      <c r="EH6" s="35">
        <f t="shared" si="14"/>
        <v>1.43</v>
      </c>
      <c r="EI6" s="35">
        <f t="shared" si="14"/>
        <v>2.64</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122157</v>
      </c>
      <c r="D7" s="37">
        <v>47</v>
      </c>
      <c r="E7" s="37">
        <v>17</v>
      </c>
      <c r="F7" s="37">
        <v>5</v>
      </c>
      <c r="G7" s="37">
        <v>0</v>
      </c>
      <c r="H7" s="37" t="s">
        <v>97</v>
      </c>
      <c r="I7" s="37" t="s">
        <v>98</v>
      </c>
      <c r="J7" s="37" t="s">
        <v>99</v>
      </c>
      <c r="K7" s="37" t="s">
        <v>100</v>
      </c>
      <c r="L7" s="37" t="s">
        <v>101</v>
      </c>
      <c r="M7" s="37" t="s">
        <v>102</v>
      </c>
      <c r="N7" s="38" t="s">
        <v>103</v>
      </c>
      <c r="O7" s="38" t="s">
        <v>104</v>
      </c>
      <c r="P7" s="38">
        <v>2.67</v>
      </c>
      <c r="Q7" s="38">
        <v>100</v>
      </c>
      <c r="R7" s="38">
        <v>3132</v>
      </c>
      <c r="S7" s="38">
        <v>65810</v>
      </c>
      <c r="T7" s="38">
        <v>130.44999999999999</v>
      </c>
      <c r="U7" s="38">
        <v>504.48</v>
      </c>
      <c r="V7" s="38">
        <v>1752</v>
      </c>
      <c r="W7" s="38">
        <v>0.48</v>
      </c>
      <c r="X7" s="38">
        <v>3650</v>
      </c>
      <c r="Y7" s="38">
        <v>69.62</v>
      </c>
      <c r="Z7" s="38">
        <v>83.79</v>
      </c>
      <c r="AA7" s="38">
        <v>94.73</v>
      </c>
      <c r="AB7" s="38">
        <v>81.62</v>
      </c>
      <c r="AC7" s="38">
        <v>67.459999999999994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70.52</v>
      </c>
      <c r="BR7" s="38">
        <v>77.02</v>
      </c>
      <c r="BS7" s="38">
        <v>81.680000000000007</v>
      </c>
      <c r="BT7" s="38">
        <v>63.42</v>
      </c>
      <c r="BU7" s="38">
        <v>53.16</v>
      </c>
      <c r="BV7" s="38">
        <v>50.82</v>
      </c>
      <c r="BW7" s="38">
        <v>52.19</v>
      </c>
      <c r="BX7" s="38">
        <v>55.32</v>
      </c>
      <c r="BY7" s="38">
        <v>59.8</v>
      </c>
      <c r="BZ7" s="38">
        <v>57.77</v>
      </c>
      <c r="CA7" s="38">
        <v>59.51</v>
      </c>
      <c r="CB7" s="38">
        <v>100.78</v>
      </c>
      <c r="CC7" s="38">
        <v>96.93</v>
      </c>
      <c r="CD7" s="38">
        <v>92.12</v>
      </c>
      <c r="CE7" s="38">
        <v>129.34</v>
      </c>
      <c r="CF7" s="38">
        <v>239.48</v>
      </c>
      <c r="CG7" s="38">
        <v>300.52</v>
      </c>
      <c r="CH7" s="38">
        <v>296.14</v>
      </c>
      <c r="CI7" s="38">
        <v>283.17</v>
      </c>
      <c r="CJ7" s="38">
        <v>263.76</v>
      </c>
      <c r="CK7" s="38">
        <v>274.35000000000002</v>
      </c>
      <c r="CL7" s="38">
        <v>261.45999999999998</v>
      </c>
      <c r="CM7" s="38">
        <v>102.88</v>
      </c>
      <c r="CN7" s="38">
        <v>98.63</v>
      </c>
      <c r="CO7" s="38">
        <v>99.7</v>
      </c>
      <c r="CP7" s="38">
        <v>87.86</v>
      </c>
      <c r="CQ7" s="38">
        <v>56.45</v>
      </c>
      <c r="CR7" s="38">
        <v>53.24</v>
      </c>
      <c r="CS7" s="38">
        <v>52.31</v>
      </c>
      <c r="CT7" s="38">
        <v>60.65</v>
      </c>
      <c r="CU7" s="38">
        <v>51.75</v>
      </c>
      <c r="CV7" s="38">
        <v>50.68</v>
      </c>
      <c r="CW7" s="38">
        <v>52.23</v>
      </c>
      <c r="CX7" s="38">
        <v>64.540000000000006</v>
      </c>
      <c r="CY7" s="38">
        <v>68.709999999999994</v>
      </c>
      <c r="CZ7" s="38">
        <v>69.599999999999994</v>
      </c>
      <c r="DA7" s="38">
        <v>71.28</v>
      </c>
      <c r="DB7" s="38">
        <v>71.349999999999994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1.36</v>
      </c>
      <c r="EH7" s="38">
        <v>1.43</v>
      </c>
      <c r="EI7" s="38">
        <v>2.64</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2020-01-20T12:45:05Z</cp:lastPrinted>
  <dcterms:created xsi:type="dcterms:W3CDTF">2019-12-05T05:18:34Z</dcterms:created>
  <dcterms:modified xsi:type="dcterms:W3CDTF">2020-02-18T08:04:10Z</dcterms:modified>
  <cp:category/>
</cp:coreProperties>
</file>