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MltXBy9ReIUfK2j0qKQS9ECuKWAkJMsYvWx0SkdXkDBk3pYv5/+T+3rdviDHP0hyBjc8brjMPY6eQSQKSyshZg==" workbookSaltValue="8srnaKrbEILTf2KaZDr+9A==" workbookSpinCount="100000" lockStructure="1"/>
  <bookViews>
    <workbookView xWindow="93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<sst xmlns="http://schemas.openxmlformats.org/spreadsheetml/2006/main" count="228" uniqueCount="114">
  <si>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</si>
  <si>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</si>
  <si>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</si>
  <si>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</si>
  <si>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</si>
  <si>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</si>
  <si>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</si>
  <si>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</si>
  <si>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</si>
  <si>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</si>
  <si>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</si>
  <si>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</si>
  <si>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</si>
  <si>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</si>
  <si>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</si>
  <si>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</si>
  <si>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</si>
  <si>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</si>
  <si>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</si>
  <si>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</si>
  <si>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</si>
  <si>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</si>
  <si>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</si>
  <si>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</si>
  <si>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</si>
  <si>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</si>
  <si>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</si>
  <si>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</si>
  <si>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</si>
  <si>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</si>
  <si>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</si>
  <si>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</si>
  <si>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</si>
  <si>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</si>
  <si>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</si>
  <si>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</si>
  <si>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</si>
  <si>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</si>
  <si>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</si>
  <si>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</si>
  <si>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</si>
  <si>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</si>
  <si>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</si>
  <si>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</si>
  <si>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</si>
  <si>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</si>
  <si>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</si>
  <si>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</si>
  <si>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</si>
  <si>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</si>
  <si>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</si>
  <si>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</si>
  <si>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</si>
  <si>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</si>
  <si>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</si>
  <si>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</si>
  <si>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</si>
  <si>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</si>
  <si>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</si>
  <si>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</si>
  <si>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</si>
  <si>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</si>
  <si>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</si>
  <si>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</si>
  <si>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</si>
  <si>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</si>
  <si>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</si>
  <si>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</si>
  <si>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</si>
  <si>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</si>
  <si>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</si>
  <si>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</si>
  <si>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</si>
  <si>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</si>
  <si>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</si>
  <si>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</si>
  <si>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</si>
  <si>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</si>
  <si>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</si>
  <si>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</si>
  <si>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</si>
  <si>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</si>
  <si>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</si>
  <si>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</si>
  <si>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</si>
  <si>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</si>
  <si>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</si>
  <si>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</si>
  <si>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</si>
  <si>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</si>
  <si>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</si>
  <si>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</si>
  <si>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</si>
  <si>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</si>
  <si>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</si>
  <si>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</si>
  <si>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</si>
  <si>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</si>
  <si>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</si>
  <si>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</si>
  <si>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</si>
  <si>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</si>
  <si>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</si>
  <si>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</si>
  <si>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</si>
  <si>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</si>
  <si>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</si>
  <si>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</si>
  <si>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</si>
  <si>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</si>
  <si>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</si>
  <si>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これまでに管渠の更新や修繕等は実施していないため、0％である。市原市の２処理区の農業集落排水処理施設は、それぞれ平成14年度、平成15年度に供用開始した比較的新しい施設であるため、管渠の耐用年数から判断しても更新時期には至っていない。</t>
    <phoneticPr fontId="4"/>
  </si>
  <si>
    <t xml:space="preserve"> 本市の農業集落排水事業特別会計については、一般会計からの繰入金の割合が非常に高い状況である。計画段階では、人口増加を見込んでいたのに対し、実際には人口が減少傾向にあるため、計画人口に到達しておらず、当初見込んだ使用料収入が得られていないことや、中山間地という施設の立地条件の問題から、維持管理費が高額となっているため、その差額を一般会計からの繰入金により補填している。
　今後の使用料収入の見込みについては、農業集落排水処理区域では、更なる人口減少が予測されることや、接続率も比較的高く使用料収納率も100％に近いことから、大幅な増収は見込めない状況である。
　維持管理費については、施設の老朽化による修繕の増加が見込まれるため、平成30年度に策定した最適整備構想を踏まえ、計画的に修繕を実施し、施設を適切に維持管理することにより増加を抑制する。</t>
    <rPh sb="316" eb="318">
      <t>ヘイセイ</t>
    </rPh>
    <rPh sb="320" eb="322">
      <t>ネンド</t>
    </rPh>
    <rPh sb="323" eb="325">
      <t>サクテイ</t>
    </rPh>
    <rPh sb="334" eb="335">
      <t>フ</t>
    </rPh>
    <phoneticPr fontId="4"/>
  </si>
  <si>
    <t>【収益的収支比率】
　収益的収支比率は約66％に留まっている。主な要因として、収益的収支の総収益は使用料収入及び一般会計からの繰入金により賄えているが、資本的収支である地方債償還金が残っていることが挙げられる。
【企業債残高対事業規模比率】
　使用料収入に対し、繰入基準外の起債現在高の割合が大きく、類似団体との比較においても高い数値となっている。主な要因としては、計画段階では人口増を見込んでいたのに対し、実際には人口が減少傾向にあり、計画人口に到達しておらず、当初見込んだ使用料収入が得られていないことが挙げられる。なお、当初建設時の起債借入以降は新たな借入もないため、計画通り起債を償還している。
【経費回収率】
　経費回収率については、低い水準で推移している。主な要因として、高額な汚水処理に要する費用に対して、使用料収入が少ないため、一般会計からの繰入金に依存する割合が非常に大き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
【施設利用率】
　類似団体と比較し低い数値となっている。主な要因としては、計画どおり人口が増加せず、計画当初に見込んでいた施設規模に見合った流入水量が得られていないことが挙げられる。
【水洗化率】
　接続率は約84％であり、近年は、ほぼ横ばいで推移している。少子高齢化や、市街地への転居等により人口が減少傾向にあり、転入はほとんど見込めないため、今後も横ばいで推移することが見込まれる。</t>
    <rPh sb="263" eb="265">
      <t>トウショ</t>
    </rPh>
    <rPh sb="265" eb="267">
      <t>ケンセツ</t>
    </rPh>
    <rPh sb="267" eb="268">
      <t>ジ</t>
    </rPh>
    <rPh sb="269" eb="271">
      <t>キサイ</t>
    </rPh>
    <rPh sb="271" eb="273">
      <t>カリイレ</t>
    </rPh>
    <rPh sb="273" eb="275">
      <t>イコウ</t>
    </rPh>
    <rPh sb="289" eb="290">
      <t>トオ</t>
    </rPh>
    <rPh sb="291" eb="293">
      <t>キサイ</t>
    </rPh>
    <rPh sb="294" eb="296">
      <t>ショウカン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</si>
</sst>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59D-407C-A86F-AEB80870897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c:ext xmlns:c16="http://schemas.microsoft.com/office/drawing/2014/chart" uri="{C3380CC4-5D6E-409C-BE32-E72D297353CC}">
              <c16:uniqueId val="{00000001-259D-407C-A86F-AEB80870897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33.69</c:v>
                </c:pt>
                <c:pt idx="1">
                  <c:v>34.229999999999997</c:v>
                </c:pt>
                <c:pt idx="2">
                  <c:v>33.69</c:v>
                </c:pt>
                <c:pt idx="3">
                  <c:v>34.5</c:v>
                </c:pt>
                <c:pt idx="4">
                  <c:v>34.229999999999997</c:v>
                </c:pt>
              </c:numCache>
            </c:numRef>
          </c:val>
          <c:extLst>
            <c:ext xmlns:c16="http://schemas.microsoft.com/office/drawing/2014/chart" uri="{C3380CC4-5D6E-409C-BE32-E72D297353CC}">
              <c16:uniqueId val="{00000000-85A6-41B1-A70A-B87B368A2B7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c:ext xmlns:c16="http://schemas.microsoft.com/office/drawing/2014/chart" uri="{C3380CC4-5D6E-409C-BE32-E72D297353CC}">
              <c16:uniqueId val="{00000001-85A6-41B1-A70A-B87B368A2B7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83.78</c:v>
                </c:pt>
                <c:pt idx="1">
                  <c:v>84.1</c:v>
                </c:pt>
                <c:pt idx="2">
                  <c:v>83.69</c:v>
                </c:pt>
                <c:pt idx="3">
                  <c:v>83.66</c:v>
                </c:pt>
                <c:pt idx="4">
                  <c:v>83.86</c:v>
                </c:pt>
              </c:numCache>
            </c:numRef>
          </c:val>
          <c:extLst>
            <c:ext xmlns:c16="http://schemas.microsoft.com/office/drawing/2014/chart" uri="{C3380CC4-5D6E-409C-BE32-E72D297353CC}">
              <c16:uniqueId val="{00000000-C5D4-427C-ABC9-FD75DF80E1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c:ext xmlns:c16="http://schemas.microsoft.com/office/drawing/2014/chart" uri="{C3380CC4-5D6E-409C-BE32-E72D297353CC}">
              <c16:uniqueId val="{00000001-C5D4-427C-ABC9-FD75DF80E1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67.84</c:v>
                </c:pt>
                <c:pt idx="1">
                  <c:v>64.78</c:v>
                </c:pt>
                <c:pt idx="2">
                  <c:v>64.84</c:v>
                </c:pt>
                <c:pt idx="3">
                  <c:v>64.89</c:v>
                </c:pt>
                <c:pt idx="4">
                  <c:v>66.239999999999995</c:v>
                </c:pt>
              </c:numCache>
            </c:numRef>
          </c:val>
          <c:extLst>
            <c:ext xmlns:c16="http://schemas.microsoft.com/office/drawing/2014/chart" uri="{C3380CC4-5D6E-409C-BE32-E72D297353CC}">
              <c16:uniqueId val="{00000000-8958-4715-8ABE-53558A53B1E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8-4715-8ABE-53558A53B1E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77-4F29-B364-67E50D715F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77-4F29-B364-67E50D715F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5-49D4-9EC0-F5848B9BF6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5-49D4-9EC0-F5848B9BF6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9D-430F-972B-6BE75D6D70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9D-430F-972B-6BE75D6D70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B-4A22-BE21-ABE7157A37E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B-4A22-BE21-ABE7157A37E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2099.34</c:v>
                </c:pt>
                <c:pt idx="1">
                  <c:v>1972.26</c:v>
                </c:pt>
                <c:pt idx="2">
                  <c:v>1859.36</c:v>
                </c:pt>
                <c:pt idx="3">
                  <c:v>1760.39</c:v>
                </c:pt>
                <c:pt idx="4">
                  <c:v>1663</c:v>
                </c:pt>
              </c:numCache>
            </c:numRef>
          </c:val>
          <c:extLst>
            <c:ext xmlns:c16="http://schemas.microsoft.com/office/drawing/2014/chart" uri="{C3380CC4-5D6E-409C-BE32-E72D297353CC}">
              <c16:uniqueId val="{00000000-1B43-472E-A4BD-B08C8508DCE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c:ext xmlns:c16="http://schemas.microsoft.com/office/drawing/2014/chart" uri="{C3380CC4-5D6E-409C-BE32-E72D297353CC}">
              <c16:uniqueId val="{00000001-1B43-472E-A4BD-B08C8508DCE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27.59</c:v>
                </c:pt>
                <c:pt idx="1">
                  <c:v>26.28</c:v>
                </c:pt>
                <c:pt idx="2">
                  <c:v>26.22</c:v>
                </c:pt>
                <c:pt idx="3">
                  <c:v>25.63</c:v>
                </c:pt>
                <c:pt idx="4">
                  <c:v>21.58</c:v>
                </c:pt>
              </c:numCache>
            </c:numRef>
          </c:val>
          <c:extLst>
            <c:ext xmlns:c16="http://schemas.microsoft.com/office/drawing/2014/chart" uri="{C3380CC4-5D6E-409C-BE32-E72D297353CC}">
              <c16:uniqueId val="{00000000-B3ED-4526-B8E9-1132CFD039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c:ext xmlns:c16="http://schemas.microsoft.com/office/drawing/2014/chart" uri="{C3380CC4-5D6E-409C-BE32-E72D297353CC}">
              <c16:uniqueId val="{00000001-B3ED-4526-B8E9-1132CFD039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589.12</c:v>
                </c:pt>
                <c:pt idx="1">
                  <c:v>609.86</c:v>
                </c:pt>
                <c:pt idx="2">
                  <c:v>620.11</c:v>
                </c:pt>
                <c:pt idx="3">
                  <c:v>610.99</c:v>
                </c:pt>
                <c:pt idx="4">
                  <c:v>718.48</c:v>
                </c:pt>
              </c:numCache>
            </c:numRef>
          </c:val>
          <c:extLst>
            <c:ext xmlns:c16="http://schemas.microsoft.com/office/drawing/2014/chart" uri="{C3380CC4-5D6E-409C-BE32-E72D297353CC}">
              <c16:uniqueId val="{00000000-4495-45E6-99DF-4DE802228D0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c:ext xmlns:c16="http://schemas.microsoft.com/office/drawing/2014/chart" uri="{C3380CC4-5D6E-409C-BE32-E72D297353CC}">
              <c16:uniqueId val="{00000001-4495-45E6-99DF-4DE802228D0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市原市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276739</v>
      </c>
      <c r="AM8" s="50"/>
      <c r="AN8" s="50"/>
      <c r="AO8" s="50"/>
      <c r="AP8" s="50"/>
      <c r="AQ8" s="50"/>
      <c r="AR8" s="50"/>
      <c r="AS8" s="50"/>
      <c r="AT8" s="45">
        <f>データ!T6</f>
        <v>368.17</v>
      </c>
      <c r="AU8" s="45"/>
      <c r="AV8" s="45"/>
      <c r="AW8" s="45"/>
      <c r="AX8" s="45"/>
      <c r="AY8" s="45"/>
      <c r="AZ8" s="45"/>
      <c r="BA8" s="45"/>
      <c r="BB8" s="45">
        <f>データ!U6</f>
        <v>751.66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0.18</v>
      </c>
      <c r="Q10" s="45"/>
      <c r="R10" s="45"/>
      <c r="S10" s="45"/>
      <c r="T10" s="45"/>
      <c r="U10" s="45"/>
      <c r="V10" s="45"/>
      <c r="W10" s="45">
        <f>データ!Q6</f>
        <v>100</v>
      </c>
      <c r="X10" s="45"/>
      <c r="Y10" s="45"/>
      <c r="Z10" s="45"/>
      <c r="AA10" s="45"/>
      <c r="AB10" s="45"/>
      <c r="AC10" s="45"/>
      <c r="AD10" s="50">
        <f>データ!R6</f>
        <v>3450</v>
      </c>
      <c r="AE10" s="50"/>
      <c r="AF10" s="50"/>
      <c r="AG10" s="50"/>
      <c r="AH10" s="50"/>
      <c r="AI10" s="50"/>
      <c r="AJ10" s="50"/>
      <c r="AK10" s="2"/>
      <c r="AL10" s="50">
        <f>データ!V6</f>
        <v>502</v>
      </c>
      <c r="AM10" s="50"/>
      <c r="AN10" s="50"/>
      <c r="AO10" s="50"/>
      <c r="AP10" s="50"/>
      <c r="AQ10" s="50"/>
      <c r="AR10" s="50"/>
      <c r="AS10" s="50"/>
      <c r="AT10" s="45">
        <f>データ!W6</f>
        <v>0.37</v>
      </c>
      <c r="AU10" s="45"/>
      <c r="AV10" s="45"/>
      <c r="AW10" s="45"/>
      <c r="AX10" s="45"/>
      <c r="AY10" s="45"/>
      <c r="AZ10" s="45"/>
      <c r="BA10" s="45"/>
      <c r="BB10" s="45">
        <f>データ!X6</f>
        <v>1356.76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4DHSZHkRxXeX0TBvicHyYwKbB/+6U03CVRX9NmNKwTQdko3JUrp1w0WYDScfTo8Zm135HR/2dSOxCAb9Srmmkw==" saltValue="TixwDlvIw0kItyB3vcSv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122190</v>
      </c>
      <c r="D6" s="33">
        <f t="shared" si="3"/>
        <v>47</v>
      </c>
      <c r="E6" s="33">
        <f t="shared" si="3"/>
        <v>17</v>
      </c>
      <c r="F6" s="33">
        <f t="shared" si="3"/>
        <v>5</v>
      </c>
      <c r="G6" s="33">
        <f t="shared" si="3"/>
        <v>0</v>
      </c>
      <c r="H6" s="33" t="str">
        <f t="shared" si="3"/>
        <v>千葉県　市原市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0.18</v>
      </c>
      <c r="Q6" s="34">
        <f t="shared" si="3"/>
        <v>100</v>
      </c>
      <c r="R6" s="34">
        <f t="shared" si="3"/>
        <v>3450</v>
      </c>
      <c r="S6" s="34">
        <f t="shared" si="3"/>
        <v>276739</v>
      </c>
      <c r="T6" s="34">
        <f t="shared" si="3"/>
        <v>368.17</v>
      </c>
      <c r="U6" s="34">
        <f t="shared" si="3"/>
        <v>751.66</v>
      </c>
      <c r="V6" s="34">
        <f t="shared" si="3"/>
        <v>502</v>
      </c>
      <c r="W6" s="34">
        <f t="shared" si="3"/>
        <v>0.37</v>
      </c>
      <c r="X6" s="34">
        <f t="shared" si="3"/>
        <v>1356.76</v>
      </c>
      <c r="Y6" s="35">
        <f>IF(Y7="",NA(),Y7)</f>
        <v>67.84</v>
      </c>
      <c r="Z6" s="35">
        <f t="shared" ref="Z6:AH6" si="4">IF(Z7="",NA(),Z7)</f>
        <v>64.78</v>
      </c>
      <c r="AA6" s="35">
        <f t="shared" si="4"/>
        <v>64.84</v>
      </c>
      <c r="AB6" s="35">
        <f t="shared" si="4"/>
        <v>64.89</v>
      </c>
      <c r="AC6" s="35">
        <f t="shared" si="4"/>
        <v>66.239999999999995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2099.34</v>
      </c>
      <c r="BG6" s="35">
        <f t="shared" ref="BG6:BO6" si="7">IF(BG7="",NA(),BG7)</f>
        <v>1972.26</v>
      </c>
      <c r="BH6" s="35">
        <f t="shared" si="7"/>
        <v>1859.36</v>
      </c>
      <c r="BI6" s="35">
        <f t="shared" si="7"/>
        <v>1760.39</v>
      </c>
      <c r="BJ6" s="35">
        <f t="shared" si="7"/>
        <v>1663</v>
      </c>
      <c r="BK6" s="35">
        <f t="shared" si="7"/>
        <v>1161.05</v>
      </c>
      <c r="BL6" s="35">
        <f t="shared" si="7"/>
        <v>979.89</v>
      </c>
      <c r="BM6" s="35">
        <f t="shared" si="7"/>
        <v>1051.43</v>
      </c>
      <c r="BN6" s="35">
        <f t="shared" si="7"/>
        <v>855.8</v>
      </c>
      <c r="BO6" s="35">
        <f t="shared" si="7"/>
        <v>789.46</v>
      </c>
      <c r="BP6" s="34" t="str">
        <f>IF(BP7="","",IF(BP7="-","【-】","【"&amp;SUBSTITUTE(TEXT(BP7,"#,##0.00"),"-","△")&amp;"】"))</f>
        <v>【747.76】</v>
      </c>
      <c r="BQ6" s="35">
        <f>IF(BQ7="",NA(),BQ7)</f>
        <v>27.59</v>
      </c>
      <c r="BR6" s="35">
        <f t="shared" ref="BR6:BZ6" si="8">IF(BR7="",NA(),BR7)</f>
        <v>26.28</v>
      </c>
      <c r="BS6" s="35">
        <f t="shared" si="8"/>
        <v>26.22</v>
      </c>
      <c r="BT6" s="35">
        <f t="shared" si="8"/>
        <v>25.63</v>
      </c>
      <c r="BU6" s="35">
        <f t="shared" si="8"/>
        <v>21.58</v>
      </c>
      <c r="BV6" s="35">
        <f t="shared" si="8"/>
        <v>41.08</v>
      </c>
      <c r="BW6" s="35">
        <f t="shared" si="8"/>
        <v>41.34</v>
      </c>
      <c r="BX6" s="35">
        <f t="shared" si="8"/>
        <v>40.06</v>
      </c>
      <c r="BY6" s="35">
        <f t="shared" si="8"/>
        <v>59.8</v>
      </c>
      <c r="BZ6" s="35">
        <f t="shared" si="8"/>
        <v>57.77</v>
      </c>
      <c r="CA6" s="34" t="str">
        <f>IF(CA7="","",IF(CA7="-","【-】","【"&amp;SUBSTITUTE(TEXT(CA7,"#,##0.00"),"-","△")&amp;"】"))</f>
        <v>【59.51】</v>
      </c>
      <c r="CB6" s="35">
        <f>IF(CB7="",NA(),CB7)</f>
        <v>589.12</v>
      </c>
      <c r="CC6" s="35">
        <f t="shared" ref="CC6:CK6" si="9">IF(CC7="",NA(),CC7)</f>
        <v>609.86</v>
      </c>
      <c r="CD6" s="35">
        <f t="shared" si="9"/>
        <v>620.11</v>
      </c>
      <c r="CE6" s="35">
        <f t="shared" si="9"/>
        <v>610.99</v>
      </c>
      <c r="CF6" s="35">
        <f t="shared" si="9"/>
        <v>718.48</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33.69</v>
      </c>
      <c r="CN6" s="35">
        <f t="shared" ref="CN6:CV6" si="10">IF(CN7="",NA(),CN7)</f>
        <v>34.229999999999997</v>
      </c>
      <c r="CO6" s="35">
        <f t="shared" si="10"/>
        <v>33.69</v>
      </c>
      <c r="CP6" s="35">
        <f t="shared" si="10"/>
        <v>34.5</v>
      </c>
      <c r="CQ6" s="35">
        <f t="shared" si="10"/>
        <v>34.229999999999997</v>
      </c>
      <c r="CR6" s="35">
        <f t="shared" si="10"/>
        <v>44.69</v>
      </c>
      <c r="CS6" s="35">
        <f t="shared" si="10"/>
        <v>44.69</v>
      </c>
      <c r="CT6" s="35">
        <f t="shared" si="10"/>
        <v>42.84</v>
      </c>
      <c r="CU6" s="35">
        <f t="shared" si="10"/>
        <v>51.75</v>
      </c>
      <c r="CV6" s="35">
        <f t="shared" si="10"/>
        <v>50.68</v>
      </c>
      <c r="CW6" s="34" t="str">
        <f>IF(CW7="","",IF(CW7="-","【-】","【"&amp;SUBSTITUTE(TEXT(CW7,"#,##0.00"),"-","△")&amp;"】"))</f>
        <v>【52.23】</v>
      </c>
      <c r="CX6" s="35">
        <f>IF(CX7="",NA(),CX7)</f>
        <v>83.78</v>
      </c>
      <c r="CY6" s="35">
        <f t="shared" ref="CY6:DG6" si="11">IF(CY7="",NA(),CY7)</f>
        <v>84.1</v>
      </c>
      <c r="CZ6" s="35">
        <f t="shared" si="11"/>
        <v>83.69</v>
      </c>
      <c r="DA6" s="35">
        <f t="shared" si="11"/>
        <v>83.66</v>
      </c>
      <c r="DB6" s="35">
        <f t="shared" si="11"/>
        <v>83.86</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122190</v>
      </c>
      <c r="D7" s="37">
        <v>47</v>
      </c>
      <c r="E7" s="37">
        <v>17</v>
      </c>
      <c r="F7" s="37">
        <v>5</v>
      </c>
      <c r="G7" s="37">
        <v>0</v>
      </c>
      <c r="H7" s="37" t="s">
        <v>98</v>
      </c>
      <c r="I7" s="37" t="s">
        <v>99</v>
      </c>
      <c r="J7" s="37" t="s">
        <v>100</v>
      </c>
      <c r="K7" s="37" t="s">
        <v>101</v>
      </c>
      <c r="L7" s="37" t="s">
        <v>102</v>
      </c>
      <c r="M7" s="37" t="s">
        <v>103</v>
      </c>
      <c r="N7" s="38" t="s">
        <v>104</v>
      </c>
      <c r="O7" s="38" t="s">
        <v>105</v>
      </c>
      <c r="P7" s="38">
        <v>0.18</v>
      </c>
      <c r="Q7" s="38">
        <v>100</v>
      </c>
      <c r="R7" s="38">
        <v>3450</v>
      </c>
      <c r="S7" s="38">
        <v>276739</v>
      </c>
      <c r="T7" s="38">
        <v>368.17</v>
      </c>
      <c r="U7" s="38">
        <v>751.66</v>
      </c>
      <c r="V7" s="38">
        <v>502</v>
      </c>
      <c r="W7" s="38">
        <v>0.37</v>
      </c>
      <c r="X7" s="38">
        <v>1356.76</v>
      </c>
      <c r="Y7" s="38">
        <v>67.84</v>
      </c>
      <c r="Z7" s="38">
        <v>64.78</v>
      </c>
      <c r="AA7" s="38">
        <v>64.84</v>
      </c>
      <c r="AB7" s="38">
        <v>64.89</v>
      </c>
      <c r="AC7" s="38">
        <v>66.239999999999995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2099.34</v>
      </c>
      <c r="BG7" s="38">
        <v>1972.26</v>
      </c>
      <c r="BH7" s="38">
        <v>1859.36</v>
      </c>
      <c r="BI7" s="38">
        <v>1760.39</v>
      </c>
      <c r="BJ7" s="38">
        <v>1663</v>
      </c>
      <c r="BK7" s="38">
        <v>1161.05</v>
      </c>
      <c r="BL7" s="38">
        <v>979.89</v>
      </c>
      <c r="BM7" s="38">
        <v>1051.43</v>
      </c>
      <c r="BN7" s="38">
        <v>855.8</v>
      </c>
      <c r="BO7" s="38">
        <v>789.46</v>
      </c>
      <c r="BP7" s="38">
        <v>747.76</v>
      </c>
      <c r="BQ7" s="38">
        <v>27.59</v>
      </c>
      <c r="BR7" s="38">
        <v>26.28</v>
      </c>
      <c r="BS7" s="38">
        <v>26.22</v>
      </c>
      <c r="BT7" s="38">
        <v>25.63</v>
      </c>
      <c r="BU7" s="38">
        <v>21.58</v>
      </c>
      <c r="BV7" s="38">
        <v>41.08</v>
      </c>
      <c r="BW7" s="38">
        <v>41.34</v>
      </c>
      <c r="BX7" s="38">
        <v>40.06</v>
      </c>
      <c r="BY7" s="38">
        <v>59.8</v>
      </c>
      <c r="BZ7" s="38">
        <v>57.77</v>
      </c>
      <c r="CA7" s="38">
        <v>59.51</v>
      </c>
      <c r="CB7" s="38">
        <v>589.12</v>
      </c>
      <c r="CC7" s="38">
        <v>609.86</v>
      </c>
      <c r="CD7" s="38">
        <v>620.11</v>
      </c>
      <c r="CE7" s="38">
        <v>610.99</v>
      </c>
      <c r="CF7" s="38">
        <v>718.48</v>
      </c>
      <c r="CG7" s="38">
        <v>378.08</v>
      </c>
      <c r="CH7" s="38">
        <v>357.49</v>
      </c>
      <c r="CI7" s="38">
        <v>355.22</v>
      </c>
      <c r="CJ7" s="38">
        <v>263.76</v>
      </c>
      <c r="CK7" s="38">
        <v>274.35000000000002</v>
      </c>
      <c r="CL7" s="38">
        <v>261.45999999999998</v>
      </c>
      <c r="CM7" s="38">
        <v>33.69</v>
      </c>
      <c r="CN7" s="38">
        <v>34.229999999999997</v>
      </c>
      <c r="CO7" s="38">
        <v>33.69</v>
      </c>
      <c r="CP7" s="38">
        <v>34.5</v>
      </c>
      <c r="CQ7" s="38">
        <v>34.229999999999997</v>
      </c>
      <c r="CR7" s="38">
        <v>44.69</v>
      </c>
      <c r="CS7" s="38">
        <v>44.69</v>
      </c>
      <c r="CT7" s="38">
        <v>42.84</v>
      </c>
      <c r="CU7" s="38">
        <v>51.75</v>
      </c>
      <c r="CV7" s="38">
        <v>50.68</v>
      </c>
      <c r="CW7" s="38">
        <v>52.23</v>
      </c>
      <c r="CX7" s="38">
        <v>83.78</v>
      </c>
      <c r="CY7" s="38">
        <v>84.1</v>
      </c>
      <c r="CZ7" s="38">
        <v>83.69</v>
      </c>
      <c r="DA7" s="38">
        <v>83.66</v>
      </c>
      <c r="DB7" s="38">
        <v>83.86</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千葉県</cp:lastModifiedBy>
  <dcterms:modified xsi:type="dcterms:W3CDTF">2020-02-18T08:06:25Z</dcterms:modified>
  <cp:category/>
</cp:coreProperties>
</file>