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PyPnrWBjLqBrQXG82ibLbz+KVlLKieQIozoVGOx3jEWGPQHDFyYmXZlIctFtl7/gIQPUEz5GfSOL4Xg3Bxz/A==" workbookSaltValue="Z1pmaWgE1mFD5nfRH/cUZQ==" workbookSpinCount="100000" lockStructure="1"/>
  <bookViews>
    <workbookView xWindow="93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L8" i="4"/>
  <c r="AD8" i="4"/>
  <c r="W8" i="4"/>
  <c r="P8" i="4"/>
  <c r="B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<sst xmlns="http://schemas.openxmlformats.org/spreadsheetml/2006/main" count="249" uniqueCount="111">
  <si>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</si>
  <si>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</si>
  <si>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</si>
  <si>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</si>
  <si>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</si>
  <si>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</si>
  <si>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</si>
  <si>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</si>
  <si>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</si>
  <si>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</si>
  <si>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</si>
  <si>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</si>
  <si>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</si>
  <si>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</si>
  <si>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</si>
  <si>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</si>
  <si>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</si>
  <si>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</si>
  <si>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</si>
  <si>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</si>
  <si>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</si>
  <si>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</si>
  <si>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</si>
  <si>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</si>
  <si>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</si>
  <si>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</si>
  <si>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</si>
  <si>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</si>
  <si>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</si>
  <si>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</si>
  <si>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</si>
  <si>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</si>
  <si>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</si>
  <si>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</si>
  <si>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</si>
  <si>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</si>
  <si>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</si>
  <si>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</si>
  <si>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</si>
  <si>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</si>
  <si>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</si>
  <si>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</si>
  <si>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</si>
  <si>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</si>
  <si>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</si>
  <si>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</si>
  <si>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</si>
  <si>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</si>
  <si>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</si>
  <si>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</si>
  <si>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</si>
  <si>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</si>
  <si>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</si>
  <si>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</si>
  <si>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</si>
  <si>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</si>
  <si>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</si>
  <si>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</si>
  <si>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</si>
  <si>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</si>
  <si>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</si>
  <si>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</si>
  <si>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</si>
  <si>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</si>
  <si>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</si>
  <si>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</si>
  <si>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</si>
  <si>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</si>
  <si>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</si>
  <si>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</si>
  <si>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</si>
  <si>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</si>
  <si>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</si>
  <si>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</si>
  <si>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</si>
  <si>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</si>
  <si>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</si>
  <si>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</si>
  <si>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</si>
  <si>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</si>
  <si>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</si>
  <si>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</si>
  <si>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</si>
  <si>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</si>
  <si>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</si>
  <si>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</si>
  <si>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</si>
  <si>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</si>
  <si>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</si>
  <si>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</si>
  <si>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</si>
  <si>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</si>
  <si>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</si>
  <si>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</si>
  <si>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</si>
  <si>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</si>
  <si>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</si>
  <si>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</si>
  <si>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</si>
  <si>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</si>
  <si>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</si>
  <si>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</si>
  <si>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</si>
  <si>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</si>
  <si>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</si>
  <si>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</si>
  <si>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</si>
  <si>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</si>
  <si>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経営の健全性を示す経常収支比率は前年度と比較すると100％を超えてはいるものの、依然として使用料で必要経費を賄う経費回収率は類似団体及び全国平均よりも低い値である。
　短期的債務に対する支払能力を示す流動比率については、前年度と比較して高い水準であり、類似団体及び全国平均と比べても高い水準となっている。
　使用料収入に対する企業債残高の割合を示す企業債残高対事業規模比率は類似団体及び全国平均よりも高い水準になっている。要因は普及率の拡大のため、新規の管渠工事を行っていることによるものである。
　水洗化率については、類似団体及び全国平均よりも低い水準であるが、供用管開始区域を依然として拡大中であり、汚水処理原価についても資本費及び維持管理費を含む汚水処理に係る費用が高いため類似団体及び全国平均よりも高い水準となっている。
</t>
    <rPh sb="1" eb="3">
      <t>ケイエイ</t>
    </rPh>
    <rPh sb="4" eb="7">
      <t>ケンゼンセイ</t>
    </rPh>
    <rPh sb="8" eb="9">
      <t>シメ</t>
    </rPh>
    <rPh sb="10" eb="12">
      <t>ケイジョウ</t>
    </rPh>
    <rPh sb="12" eb="14">
      <t>シュウシ</t>
    </rPh>
    <rPh sb="14" eb="16">
      <t>ヒリツ</t>
    </rPh>
    <rPh sb="17" eb="20">
      <t>ゼンネンド</t>
    </rPh>
    <rPh sb="21" eb="23">
      <t>ヒカク</t>
    </rPh>
    <rPh sb="31" eb="32">
      <t>コ</t>
    </rPh>
    <rPh sb="41" eb="43">
      <t>イゼン</t>
    </rPh>
    <rPh sb="46" eb="49">
      <t>シヨウリョウ</t>
    </rPh>
    <rPh sb="50" eb="52">
      <t>ヒツヨウ</t>
    </rPh>
    <rPh sb="52" eb="54">
      <t>ケイヒ</t>
    </rPh>
    <rPh sb="55" eb="56">
      <t>マカナ</t>
    </rPh>
    <rPh sb="57" eb="59">
      <t>ケイヒ</t>
    </rPh>
    <rPh sb="59" eb="61">
      <t>カイシュウ</t>
    </rPh>
    <rPh sb="61" eb="62">
      <t>リツ</t>
    </rPh>
    <rPh sb="63" eb="65">
      <t>ルイジ</t>
    </rPh>
    <rPh sb="65" eb="67">
      <t>ダンタイ</t>
    </rPh>
    <rPh sb="67" eb="68">
      <t>オヨ</t>
    </rPh>
    <rPh sb="69" eb="71">
      <t>ゼンコク</t>
    </rPh>
    <rPh sb="71" eb="73">
      <t>ヘイキン</t>
    </rPh>
    <rPh sb="76" eb="77">
      <t>ヒク</t>
    </rPh>
    <rPh sb="78" eb="79">
      <t>アタイ</t>
    </rPh>
    <rPh sb="85" eb="88">
      <t>タンキテキ</t>
    </rPh>
    <rPh sb="88" eb="90">
      <t>サイム</t>
    </rPh>
    <rPh sb="91" eb="92">
      <t>タイ</t>
    </rPh>
    <rPh sb="94" eb="96">
      <t>シハライ</t>
    </rPh>
    <rPh sb="96" eb="98">
      <t>ノウリョク</t>
    </rPh>
    <rPh sb="99" eb="100">
      <t>シメ</t>
    </rPh>
    <rPh sb="101" eb="103">
      <t>リュウドウ</t>
    </rPh>
    <rPh sb="103" eb="105">
      <t>ヒリツ</t>
    </rPh>
    <rPh sb="111" eb="114">
      <t>ゼンネンド</t>
    </rPh>
    <rPh sb="115" eb="117">
      <t>ヒカク</t>
    </rPh>
    <rPh sb="119" eb="120">
      <t>タカ</t>
    </rPh>
    <rPh sb="121" eb="123">
      <t>スイジュン</t>
    </rPh>
    <rPh sb="127" eb="129">
      <t>ルイジ</t>
    </rPh>
    <rPh sb="129" eb="131">
      <t>ダンタイ</t>
    </rPh>
    <rPh sb="131" eb="132">
      <t>オヨ</t>
    </rPh>
    <rPh sb="133" eb="135">
      <t>ゼンコク</t>
    </rPh>
    <rPh sb="135" eb="137">
      <t>ヘイキン</t>
    </rPh>
    <rPh sb="138" eb="139">
      <t>クラ</t>
    </rPh>
    <rPh sb="142" eb="143">
      <t>タカ</t>
    </rPh>
    <rPh sb="144" eb="146">
      <t>スイジュン</t>
    </rPh>
    <rPh sb="155" eb="158">
      <t>シヨウリョウ</t>
    </rPh>
    <rPh sb="158" eb="160">
      <t>シュウニュウ</t>
    </rPh>
    <rPh sb="161" eb="162">
      <t>タイ</t>
    </rPh>
    <rPh sb="164" eb="166">
      <t>キギョウ</t>
    </rPh>
    <rPh sb="166" eb="167">
      <t>サイ</t>
    </rPh>
    <rPh sb="167" eb="169">
      <t>ザンダカ</t>
    </rPh>
    <rPh sb="170" eb="172">
      <t>ワリアイ</t>
    </rPh>
    <rPh sb="173" eb="174">
      <t>シメ</t>
    </rPh>
    <rPh sb="175" eb="177">
      <t>キギョウ</t>
    </rPh>
    <rPh sb="177" eb="178">
      <t>サイ</t>
    </rPh>
    <rPh sb="178" eb="180">
      <t>ザンダカ</t>
    </rPh>
    <rPh sb="180" eb="181">
      <t>タイ</t>
    </rPh>
    <rPh sb="181" eb="183">
      <t>ジギョウ</t>
    </rPh>
    <rPh sb="183" eb="185">
      <t>キボ</t>
    </rPh>
    <rPh sb="185" eb="187">
      <t>ヒリツ</t>
    </rPh>
    <rPh sb="188" eb="190">
      <t>ルイジ</t>
    </rPh>
    <rPh sb="190" eb="192">
      <t>ダンタイ</t>
    </rPh>
    <rPh sb="192" eb="193">
      <t>オヨ</t>
    </rPh>
    <rPh sb="194" eb="196">
      <t>ゼンコク</t>
    </rPh>
    <rPh sb="196" eb="198">
      <t>ヘイキン</t>
    </rPh>
    <rPh sb="201" eb="202">
      <t>タカ</t>
    </rPh>
    <rPh sb="203" eb="205">
      <t>スイジュン</t>
    </rPh>
    <rPh sb="212" eb="214">
      <t>ヨウイン</t>
    </rPh>
    <rPh sb="215" eb="217">
      <t>フキュウ</t>
    </rPh>
    <rPh sb="217" eb="218">
      <t>リツ</t>
    </rPh>
    <rPh sb="219" eb="221">
      <t>カクダイ</t>
    </rPh>
    <rPh sb="225" eb="227">
      <t>シンキ</t>
    </rPh>
    <rPh sb="228" eb="230">
      <t>カンキョ</t>
    </rPh>
    <rPh sb="230" eb="232">
      <t>コウジ</t>
    </rPh>
    <rPh sb="233" eb="234">
      <t>オコナ</t>
    </rPh>
    <rPh sb="251" eb="254">
      <t>スイセンカ</t>
    </rPh>
    <rPh sb="254" eb="255">
      <t>リツ</t>
    </rPh>
    <rPh sb="261" eb="263">
      <t>ルイジ</t>
    </rPh>
    <rPh sb="263" eb="265">
      <t>ダンタイ</t>
    </rPh>
    <rPh sb="265" eb="266">
      <t>オヨ</t>
    </rPh>
    <rPh sb="267" eb="269">
      <t>ゼンコク</t>
    </rPh>
    <rPh sb="269" eb="271">
      <t>ヘイキン</t>
    </rPh>
    <rPh sb="274" eb="275">
      <t>ヒク</t>
    </rPh>
    <rPh sb="276" eb="278">
      <t>スイジュン</t>
    </rPh>
    <rPh sb="283" eb="285">
      <t>キョウヨウ</t>
    </rPh>
    <rPh sb="285" eb="286">
      <t>カン</t>
    </rPh>
    <rPh sb="286" eb="288">
      <t>カイシ</t>
    </rPh>
    <rPh sb="288" eb="290">
      <t>クイキ</t>
    </rPh>
    <rPh sb="291" eb="293">
      <t>イゼン</t>
    </rPh>
    <rPh sb="296" eb="299">
      <t>カクダイチュウ</t>
    </rPh>
    <rPh sb="303" eb="305">
      <t>オスイ</t>
    </rPh>
    <rPh sb="305" eb="307">
      <t>ショリ</t>
    </rPh>
    <rPh sb="307" eb="309">
      <t>ゲンカ</t>
    </rPh>
    <rPh sb="314" eb="316">
      <t>シホン</t>
    </rPh>
    <rPh sb="316" eb="317">
      <t>ヒ</t>
    </rPh>
    <rPh sb="317" eb="318">
      <t>オヨ</t>
    </rPh>
    <rPh sb="319" eb="321">
      <t>イジ</t>
    </rPh>
    <rPh sb="321" eb="324">
      <t>カンリヒ</t>
    </rPh>
    <rPh sb="325" eb="326">
      <t>フク</t>
    </rPh>
    <rPh sb="327" eb="329">
      <t>オスイ</t>
    </rPh>
    <rPh sb="329" eb="331">
      <t>ショリ</t>
    </rPh>
    <rPh sb="332" eb="333">
      <t>カカ</t>
    </rPh>
    <rPh sb="334" eb="336">
      <t>ヒヨウ</t>
    </rPh>
    <rPh sb="337" eb="338">
      <t>タカ</t>
    </rPh>
    <rPh sb="341" eb="343">
      <t>ルイジ</t>
    </rPh>
    <rPh sb="343" eb="345">
      <t>ダンタイ</t>
    </rPh>
    <rPh sb="345" eb="346">
      <t>オヨ</t>
    </rPh>
    <rPh sb="347" eb="349">
      <t>ゼンコク</t>
    </rPh>
    <rPh sb="349" eb="351">
      <t>ヘイキン</t>
    </rPh>
    <rPh sb="354" eb="355">
      <t>タカ</t>
    </rPh>
    <rPh sb="356" eb="358">
      <t>スイジュン</t>
    </rPh>
    <phoneticPr fontId="4"/>
  </si>
  <si>
    <t>　公営企業に移行してから4年が経過し、未だ下水道事業は整備段階であり、年々向上はさせているものの、普及率や有収率が低く、このため経費回収率は類似団体及び全国平均よりも低い水準である。
　経営戦略の面では、令和6年度末までに既成市街地、令和4年度末までに新市街地地区の概成を目指している。PDCAサイクルにより3，4年ごとに進捗確認や投資・財政計画の妥当性を評価し、その都度原因調査や対策を図り、令和7年以降から経営の安定が見込まれるよう注視していくところである。</t>
    <rPh sb="1" eb="3">
      <t>コウエイ</t>
    </rPh>
    <rPh sb="3" eb="5">
      <t>キギョウ</t>
    </rPh>
    <rPh sb="6" eb="8">
      <t>イコウ</t>
    </rPh>
    <rPh sb="13" eb="14">
      <t>ネン</t>
    </rPh>
    <rPh sb="15" eb="17">
      <t>ケイカ</t>
    </rPh>
    <rPh sb="19" eb="20">
      <t>イマ</t>
    </rPh>
    <rPh sb="21" eb="24">
      <t>ゲスイドウ</t>
    </rPh>
    <rPh sb="24" eb="26">
      <t>ジギョウ</t>
    </rPh>
    <rPh sb="27" eb="29">
      <t>セイビ</t>
    </rPh>
    <rPh sb="29" eb="31">
      <t>ダンカイ</t>
    </rPh>
    <rPh sb="35" eb="37">
      <t>ネンネン</t>
    </rPh>
    <rPh sb="37" eb="39">
      <t>コウジョウ</t>
    </rPh>
    <rPh sb="49" eb="51">
      <t>フキュウ</t>
    </rPh>
    <rPh sb="51" eb="52">
      <t>リツ</t>
    </rPh>
    <rPh sb="53" eb="56">
      <t>ユウシュウリツ</t>
    </rPh>
    <rPh sb="57" eb="58">
      <t>ヒク</t>
    </rPh>
    <rPh sb="64" eb="66">
      <t>ケイヒ</t>
    </rPh>
    <rPh sb="66" eb="68">
      <t>カイシュウ</t>
    </rPh>
    <rPh sb="68" eb="69">
      <t>リツ</t>
    </rPh>
    <rPh sb="70" eb="72">
      <t>ルイジ</t>
    </rPh>
    <rPh sb="72" eb="74">
      <t>ダンタイ</t>
    </rPh>
    <rPh sb="74" eb="75">
      <t>オヨ</t>
    </rPh>
    <rPh sb="76" eb="78">
      <t>ゼンコク</t>
    </rPh>
    <rPh sb="78" eb="80">
      <t>ヘイキン</t>
    </rPh>
    <rPh sb="83" eb="84">
      <t>ヒク</t>
    </rPh>
    <rPh sb="85" eb="87">
      <t>スイジュン</t>
    </rPh>
    <rPh sb="93" eb="95">
      <t>ケイエイ</t>
    </rPh>
    <rPh sb="95" eb="97">
      <t>センリャク</t>
    </rPh>
    <rPh sb="98" eb="99">
      <t>メン</t>
    </rPh>
    <rPh sb="102" eb="104">
      <t>レイワ</t>
    </rPh>
    <rPh sb="105" eb="108">
      <t>ネンドマツ</t>
    </rPh>
    <rPh sb="111" eb="113">
      <t>キセイ</t>
    </rPh>
    <rPh sb="113" eb="116">
      <t>シガイチ</t>
    </rPh>
    <rPh sb="117" eb="119">
      <t>レイワ</t>
    </rPh>
    <rPh sb="120" eb="123">
      <t>ネンドマツ</t>
    </rPh>
    <rPh sb="126" eb="130">
      <t>シンシガイチ</t>
    </rPh>
    <rPh sb="130" eb="132">
      <t>チク</t>
    </rPh>
    <rPh sb="133" eb="135">
      <t>ガイセイ</t>
    </rPh>
    <rPh sb="136" eb="138">
      <t>メザ</t>
    </rPh>
    <rPh sb="157" eb="158">
      <t>ネン</t>
    </rPh>
    <rPh sb="161" eb="163">
      <t>シンチョク</t>
    </rPh>
    <rPh sb="163" eb="165">
      <t>カクニン</t>
    </rPh>
    <rPh sb="166" eb="168">
      <t>トウシ</t>
    </rPh>
    <rPh sb="169" eb="171">
      <t>ザイセイ</t>
    </rPh>
    <rPh sb="171" eb="173">
      <t>ケイカク</t>
    </rPh>
    <rPh sb="174" eb="177">
      <t>ダトウセイ</t>
    </rPh>
    <rPh sb="178" eb="180">
      <t>ヒョウカ</t>
    </rPh>
    <rPh sb="184" eb="186">
      <t>ツド</t>
    </rPh>
    <rPh sb="186" eb="188">
      <t>ゲンイン</t>
    </rPh>
    <rPh sb="188" eb="190">
      <t>チョウサ</t>
    </rPh>
    <rPh sb="191" eb="193">
      <t>タイサク</t>
    </rPh>
    <rPh sb="194" eb="195">
      <t>ハカ</t>
    </rPh>
    <rPh sb="197" eb="199">
      <t>レイワ</t>
    </rPh>
    <rPh sb="200" eb="201">
      <t>ネン</t>
    </rPh>
    <rPh sb="201" eb="203">
      <t>イコウ</t>
    </rPh>
    <rPh sb="205" eb="207">
      <t>ケイエイ</t>
    </rPh>
    <rPh sb="208" eb="210">
      <t>アンテイ</t>
    </rPh>
    <rPh sb="211" eb="213">
      <t>ミコ</t>
    </rPh>
    <rPh sb="218" eb="220">
      <t>チュウシ</t>
    </rPh>
    <phoneticPr fontId="4"/>
  </si>
  <si>
    <t>　有形固定資産減価償却率、老朽化普及率、管渠改善率は類似団体と比べて低く、近年布設した管渠工事が多いことが要因と考える。
　その結果を踏まえて今後も更新計画を作成し、順次更新を行っていく予定である。</t>
    <rPh sb="1" eb="3">
      <t>ユウケイ</t>
    </rPh>
    <rPh sb="3" eb="5">
      <t>コテイ</t>
    </rPh>
    <rPh sb="5" eb="7">
      <t>シサン</t>
    </rPh>
    <rPh sb="7" eb="9">
      <t>ゲンカ</t>
    </rPh>
    <rPh sb="9" eb="11">
      <t>ショウキャク</t>
    </rPh>
    <rPh sb="11" eb="12">
      <t>リツ</t>
    </rPh>
    <rPh sb="13" eb="16">
      <t>ロウキュウカ</t>
    </rPh>
    <rPh sb="16" eb="18">
      <t>フキュウ</t>
    </rPh>
    <rPh sb="18" eb="19">
      <t>リツ</t>
    </rPh>
    <rPh sb="20" eb="22">
      <t>カンキョ</t>
    </rPh>
    <rPh sb="22" eb="24">
      <t>カイゼン</t>
    </rPh>
    <rPh sb="24" eb="25">
      <t>リツ</t>
    </rPh>
    <rPh sb="26" eb="28">
      <t>ルイジ</t>
    </rPh>
    <rPh sb="28" eb="30">
      <t>ダンタイ</t>
    </rPh>
    <rPh sb="31" eb="32">
      <t>クラ</t>
    </rPh>
    <rPh sb="34" eb="35">
      <t>ヒク</t>
    </rPh>
    <rPh sb="37" eb="39">
      <t>キンネン</t>
    </rPh>
    <rPh sb="39" eb="41">
      <t>フセツ</t>
    </rPh>
    <rPh sb="43" eb="45">
      <t>カンキョ</t>
    </rPh>
    <rPh sb="45" eb="47">
      <t>コウジ</t>
    </rPh>
    <rPh sb="48" eb="49">
      <t>オオ</t>
    </rPh>
    <rPh sb="53" eb="55">
      <t>ヨウイン</t>
    </rPh>
    <rPh sb="56" eb="57">
      <t>カンガ</t>
    </rPh>
    <rPh sb="64" eb="66">
      <t>ケッカ</t>
    </rPh>
    <rPh sb="67" eb="68">
      <t>フ</t>
    </rPh>
    <rPh sb="71" eb="73">
      <t>コンゴ</t>
    </rPh>
    <rPh sb="74" eb="76">
      <t>コウシン</t>
    </rPh>
    <rPh sb="76" eb="78">
      <t>ケイカク</t>
    </rPh>
    <rPh sb="79" eb="81">
      <t>サクセイ</t>
    </rPh>
    <rPh sb="83" eb="85">
      <t>ジュンジ</t>
    </rPh>
    <rPh sb="85" eb="87">
      <t>コウシン</t>
    </rPh>
    <rPh sb="88" eb="89">
      <t>オコナ</t>
    </rPh>
    <rPh sb="93" eb="9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</si>
</sst>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4B-40B1-8245-9DE8BCD3EC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0.13</c:v>
                </c:pt>
                <c:pt idx="3">
                  <c:v>0.1</c:v>
                </c:pt>
                <c:pt idx="4">
                  <c:v>0.12</c:v>
                </c:pt>
              </c:numCache>
            </c:numRef>
          </c:val>
          <c:smooth val="0"/>
          <c:extLst>
            <c:ext xmlns:c16="http://schemas.microsoft.com/office/drawing/2014/chart" uri="{C3380CC4-5D6E-409C-BE32-E72D297353CC}">
              <c16:uniqueId val="{00000001-A54B-40B1-8245-9DE8BCD3EC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F-4F8F-9F34-8E2006E01F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72.239999999999995</c:v>
                </c:pt>
                <c:pt idx="2">
                  <c:v>69.23</c:v>
                </c:pt>
                <c:pt idx="3">
                  <c:v>70.37</c:v>
                </c:pt>
                <c:pt idx="4">
                  <c:v>68.3</c:v>
                </c:pt>
              </c:numCache>
            </c:numRef>
          </c:val>
          <c:smooth val="0"/>
          <c:extLst>
            <c:ext xmlns:c16="http://schemas.microsoft.com/office/drawing/2014/chart" uri="{C3380CC4-5D6E-409C-BE32-E72D297353CC}">
              <c16:uniqueId val="{00000001-58DF-4F8F-9F34-8E2006E01F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93.33</c:v>
                </c:pt>
                <c:pt idx="2">
                  <c:v>92.5</c:v>
                </c:pt>
                <c:pt idx="3">
                  <c:v>92.7</c:v>
                </c:pt>
                <c:pt idx="4">
                  <c:v>92.11</c:v>
                </c:pt>
              </c:numCache>
            </c:numRef>
          </c:val>
          <c:extLst>
            <c:ext xmlns:c16="http://schemas.microsoft.com/office/drawing/2014/chart" uri="{C3380CC4-5D6E-409C-BE32-E72D297353CC}">
              <c16:uniqueId val="{00000000-6204-4F52-93B3-BA07879A66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96.84</c:v>
                </c:pt>
                <c:pt idx="2">
                  <c:v>96.84</c:v>
                </c:pt>
                <c:pt idx="3">
                  <c:v>96.75</c:v>
                </c:pt>
                <c:pt idx="4">
                  <c:v>96.78</c:v>
                </c:pt>
              </c:numCache>
            </c:numRef>
          </c:val>
          <c:smooth val="0"/>
          <c:extLst>
            <c:ext xmlns:c16="http://schemas.microsoft.com/office/drawing/2014/chart" uri="{C3380CC4-5D6E-409C-BE32-E72D297353CC}">
              <c16:uniqueId val="{00000001-6204-4F52-93B3-BA07879A66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102.72</c:v>
                </c:pt>
                <c:pt idx="2">
                  <c:v>102.62</c:v>
                </c:pt>
                <c:pt idx="3">
                  <c:v>99.95</c:v>
                </c:pt>
                <c:pt idx="4">
                  <c:v>102.46</c:v>
                </c:pt>
              </c:numCache>
            </c:numRef>
          </c:val>
          <c:extLst>
            <c:ext xmlns:c16="http://schemas.microsoft.com/office/drawing/2014/chart" uri="{C3380CC4-5D6E-409C-BE32-E72D297353CC}">
              <c16:uniqueId val="{00000000-388C-406A-BD83-7A27C50A3A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105.91</c:v>
                </c:pt>
                <c:pt idx="2">
                  <c:v>106.96</c:v>
                </c:pt>
                <c:pt idx="3">
                  <c:v>106.55</c:v>
                </c:pt>
                <c:pt idx="4">
                  <c:v>106.78</c:v>
                </c:pt>
              </c:numCache>
            </c:numRef>
          </c:val>
          <c:smooth val="0"/>
          <c:extLst>
            <c:ext xmlns:c16="http://schemas.microsoft.com/office/drawing/2014/chart" uri="{C3380CC4-5D6E-409C-BE32-E72D297353CC}">
              <c16:uniqueId val="{00000001-388C-406A-BD83-7A27C50A3A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2.63</c:v>
                </c:pt>
                <c:pt idx="2">
                  <c:v>5.05</c:v>
                </c:pt>
                <c:pt idx="3">
                  <c:v>7.37</c:v>
                </c:pt>
                <c:pt idx="4">
                  <c:v>9.5299999999999994</c:v>
                </c:pt>
              </c:numCache>
            </c:numRef>
          </c:val>
          <c:extLst>
            <c:ext xmlns:c16="http://schemas.microsoft.com/office/drawing/2014/chart" uri="{C3380CC4-5D6E-409C-BE32-E72D297353CC}">
              <c16:uniqueId val="{00000000-DF89-4146-A402-40DC3B5218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22.87</c:v>
                </c:pt>
                <c:pt idx="2">
                  <c:v>28.42</c:v>
                </c:pt>
                <c:pt idx="3">
                  <c:v>28.24</c:v>
                </c:pt>
                <c:pt idx="4">
                  <c:v>29.38</c:v>
                </c:pt>
              </c:numCache>
            </c:numRef>
          </c:val>
          <c:smooth val="0"/>
          <c:extLst>
            <c:ext xmlns:c16="http://schemas.microsoft.com/office/drawing/2014/chart" uri="{C3380CC4-5D6E-409C-BE32-E72D297353CC}">
              <c16:uniqueId val="{00000001-DF89-4146-A402-40DC3B5218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00-482C-9CD2-F9C34FF60C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c:v>
                </c:pt>
                <c:pt idx="2">
                  <c:v>3.01</c:v>
                </c:pt>
                <c:pt idx="3">
                  <c:v>3.67</c:v>
                </c:pt>
                <c:pt idx="4">
                  <c:v>3.45</c:v>
                </c:pt>
              </c:numCache>
            </c:numRef>
          </c:val>
          <c:smooth val="0"/>
          <c:extLst>
            <c:ext xmlns:c16="http://schemas.microsoft.com/office/drawing/2014/chart" uri="{C3380CC4-5D6E-409C-BE32-E72D297353CC}">
              <c16:uniqueId val="{00000001-3E00-482C-9CD2-F9C34FF60C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formatCode="#,##0.00;&quot;△&quot;#,##0.00;&quot;-&quot;">
                  <c:v>0.08</c:v>
                </c:pt>
                <c:pt idx="4">
                  <c:v>0</c:v>
                </c:pt>
              </c:numCache>
            </c:numRef>
          </c:val>
          <c:extLst>
            <c:ext xmlns:c16="http://schemas.microsoft.com/office/drawing/2014/chart" uri="{C3380CC4-5D6E-409C-BE32-E72D297353CC}">
              <c16:uniqueId val="{00000000-51E7-4666-BF8C-DD7C127FC0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formatCode="#,##0.00;&quot;△&quot;#,##0.00;&quot;-&quot;">
                  <c:v>0.41</c:v>
                </c:pt>
                <c:pt idx="4" formatCode="#,##0.00;&quot;△&quot;#,##0.00;&quot;-&quot;">
                  <c:v>0.19</c:v>
                </c:pt>
              </c:numCache>
            </c:numRef>
          </c:val>
          <c:smooth val="0"/>
          <c:extLst>
            <c:ext xmlns:c16="http://schemas.microsoft.com/office/drawing/2014/chart" uri="{C3380CC4-5D6E-409C-BE32-E72D297353CC}">
              <c16:uniqueId val="{00000001-51E7-4666-BF8C-DD7C127FC0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65.75</c:v>
                </c:pt>
                <c:pt idx="2">
                  <c:v>83.73</c:v>
                </c:pt>
                <c:pt idx="3">
                  <c:v>99.9</c:v>
                </c:pt>
                <c:pt idx="4">
                  <c:v>117.39</c:v>
                </c:pt>
              </c:numCache>
            </c:numRef>
          </c:val>
          <c:extLst>
            <c:ext xmlns:c16="http://schemas.microsoft.com/office/drawing/2014/chart" uri="{C3380CC4-5D6E-409C-BE32-E72D297353CC}">
              <c16:uniqueId val="{00000000-2D42-4F21-98B2-173C3801DA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66.900000000000006</c:v>
                </c:pt>
                <c:pt idx="2">
                  <c:v>72.739999999999995</c:v>
                </c:pt>
                <c:pt idx="3">
                  <c:v>83.46</c:v>
                </c:pt>
                <c:pt idx="4">
                  <c:v>80.64</c:v>
                </c:pt>
              </c:numCache>
            </c:numRef>
          </c:val>
          <c:smooth val="0"/>
          <c:extLst>
            <c:ext xmlns:c16="http://schemas.microsoft.com/office/drawing/2014/chart" uri="{C3380CC4-5D6E-409C-BE32-E72D297353CC}">
              <c16:uniqueId val="{00000001-2D42-4F21-98B2-173C3801DA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1073.06</c:v>
                </c:pt>
                <c:pt idx="2">
                  <c:v>974.37</c:v>
                </c:pt>
                <c:pt idx="3">
                  <c:v>936.61</c:v>
                </c:pt>
                <c:pt idx="4">
                  <c:v>880.62</c:v>
                </c:pt>
              </c:numCache>
            </c:numRef>
          </c:val>
          <c:extLst>
            <c:ext xmlns:c16="http://schemas.microsoft.com/office/drawing/2014/chart" uri="{C3380CC4-5D6E-409C-BE32-E72D297353CC}">
              <c16:uniqueId val="{00000000-717F-4D41-A672-8BA6FC81A2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717F-4D41-A672-8BA6FC81A2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84.34</c:v>
                </c:pt>
                <c:pt idx="2">
                  <c:v>87.86</c:v>
                </c:pt>
                <c:pt idx="3">
                  <c:v>87.75</c:v>
                </c:pt>
                <c:pt idx="4">
                  <c:v>85.15</c:v>
                </c:pt>
              </c:numCache>
            </c:numRef>
          </c:val>
          <c:extLst>
            <c:ext xmlns:c16="http://schemas.microsoft.com/office/drawing/2014/chart" uri="{C3380CC4-5D6E-409C-BE32-E72D297353CC}">
              <c16:uniqueId val="{00000000-B49F-4D78-88DC-1B6253257A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101.54</c:v>
                </c:pt>
                <c:pt idx="2">
                  <c:v>102.42</c:v>
                </c:pt>
                <c:pt idx="3">
                  <c:v>100.97</c:v>
                </c:pt>
                <c:pt idx="4">
                  <c:v>101.84</c:v>
                </c:pt>
              </c:numCache>
            </c:numRef>
          </c:val>
          <c:smooth val="0"/>
          <c:extLst>
            <c:ext xmlns:c16="http://schemas.microsoft.com/office/drawing/2014/chart" uri="{C3380CC4-5D6E-409C-BE32-E72D297353CC}">
              <c16:uniqueId val="{00000001-B49F-4D78-88DC-1B6253257A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144.33000000000001</c:v>
                </c:pt>
                <c:pt idx="2">
                  <c:v>140.08000000000001</c:v>
                </c:pt>
                <c:pt idx="3">
                  <c:v>139.99</c:v>
                </c:pt>
                <c:pt idx="4">
                  <c:v>142.55000000000001</c:v>
                </c:pt>
              </c:numCache>
            </c:numRef>
          </c:val>
          <c:extLst>
            <c:ext xmlns:c16="http://schemas.microsoft.com/office/drawing/2014/chart" uri="{C3380CC4-5D6E-409C-BE32-E72D297353CC}">
              <c16:uniqueId val="{00000000-076E-4B5F-98A9-9144533FEF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116.15</c:v>
                </c:pt>
                <c:pt idx="2">
                  <c:v>116.2</c:v>
                </c:pt>
                <c:pt idx="3">
                  <c:v>118.78</c:v>
                </c:pt>
                <c:pt idx="4">
                  <c:v>119.39</c:v>
                </c:pt>
              </c:numCache>
            </c:numRef>
          </c:val>
          <c:smooth val="0"/>
          <c:extLst>
            <c:ext xmlns:c16="http://schemas.microsoft.com/office/drawing/2014/chart" uri="{C3380CC4-5D6E-409C-BE32-E72D297353CC}">
              <c16:uniqueId val="{00000001-076E-4B5F-98A9-9144533FEF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流山市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190534</v>
      </c>
      <c r="AM8" s="50"/>
      <c r="AN8" s="50"/>
      <c r="AO8" s="50"/>
      <c r="AP8" s="50"/>
      <c r="AQ8" s="50"/>
      <c r="AR8" s="50"/>
      <c r="AS8" s="50"/>
      <c r="AT8" s="45">
        <f>データ!T6</f>
        <v>35.32</v>
      </c>
      <c r="AU8" s="45"/>
      <c r="AV8" s="45"/>
      <c r="AW8" s="45"/>
      <c r="AX8" s="45"/>
      <c r="AY8" s="45"/>
      <c r="AZ8" s="45"/>
      <c r="BA8" s="45"/>
      <c r="BB8" s="45">
        <f>データ!U6</f>
        <v>5394.51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64.97</v>
      </c>
      <c r="J10" s="45"/>
      <c r="K10" s="45"/>
      <c r="L10" s="45"/>
      <c r="M10" s="45"/>
      <c r="N10" s="45"/>
      <c r="O10" s="45"/>
      <c r="P10" s="45">
        <f>データ!P6</f>
        <v>89.27</v>
      </c>
      <c r="Q10" s="45"/>
      <c r="R10" s="45"/>
      <c r="S10" s="45"/>
      <c r="T10" s="45"/>
      <c r="U10" s="45"/>
      <c r="V10" s="45"/>
      <c r="W10" s="45">
        <f>データ!Q6</f>
        <v>81.760000000000005</v>
      </c>
      <c r="X10" s="45"/>
      <c r="Y10" s="45"/>
      <c r="Z10" s="45"/>
      <c r="AA10" s="45"/>
      <c r="AB10" s="45"/>
      <c r="AC10" s="45"/>
      <c r="AD10" s="50">
        <f>データ!R6</f>
        <v>2160</v>
      </c>
      <c r="AE10" s="50"/>
      <c r="AF10" s="50"/>
      <c r="AG10" s="50"/>
      <c r="AH10" s="50"/>
      <c r="AI10" s="50"/>
      <c r="AJ10" s="50"/>
      <c r="AK10" s="2"/>
      <c r="AL10" s="50">
        <f>データ!V6</f>
        <v>170873</v>
      </c>
      <c r="AM10" s="50"/>
      <c r="AN10" s="50"/>
      <c r="AO10" s="50"/>
      <c r="AP10" s="50"/>
      <c r="AQ10" s="50"/>
      <c r="AR10" s="50"/>
      <c r="AS10" s="50"/>
      <c r="AT10" s="45">
        <f>データ!W6</f>
        <v>17.93</v>
      </c>
      <c r="AU10" s="45"/>
      <c r="AV10" s="45"/>
      <c r="AW10" s="45"/>
      <c r="AX10" s="45"/>
      <c r="AY10" s="45"/>
      <c r="AZ10" s="45"/>
      <c r="BA10" s="45"/>
      <c r="BB10" s="45">
        <f>データ!X6</f>
        <v>9530.01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78.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X/zlezJcVdIsdcki4jMxak04n5LwqDAAnI8mVLU+DSkHd91yt7qeKD3q807T7wSebFMw0q62bzFK+8LKKu6bg==" saltValue="gkh5LQuKsuQmU1VwsQPL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122203</v>
      </c>
      <c r="D6" s="33">
        <f t="shared" si="3"/>
        <v>46</v>
      </c>
      <c r="E6" s="33">
        <f t="shared" si="3"/>
        <v>17</v>
      </c>
      <c r="F6" s="33">
        <f t="shared" si="3"/>
        <v>1</v>
      </c>
      <c r="G6" s="33">
        <f t="shared" si="3"/>
        <v>0</v>
      </c>
      <c r="H6" s="33" t="str">
        <f t="shared" si="3"/>
        <v>千葉県　流山市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64.97</v>
      </c>
      <c r="P6" s="34">
        <f t="shared" si="3"/>
        <v>89.27</v>
      </c>
      <c r="Q6" s="34">
        <f t="shared" si="3"/>
        <v>81.760000000000005</v>
      </c>
      <c r="R6" s="34">
        <f t="shared" si="3"/>
        <v>2160</v>
      </c>
      <c r="S6" s="34">
        <f t="shared" si="3"/>
        <v>190534</v>
      </c>
      <c r="T6" s="34">
        <f t="shared" si="3"/>
        <v>35.32</v>
      </c>
      <c r="U6" s="34">
        <f t="shared" si="3"/>
        <v>5394.51</v>
      </c>
      <c r="V6" s="34">
        <f t="shared" si="3"/>
        <v>170873</v>
      </c>
      <c r="W6" s="34">
        <f t="shared" si="3"/>
        <v>17.93</v>
      </c>
      <c r="X6" s="34">
        <f t="shared" si="3"/>
        <v>9530.01</v>
      </c>
      <c r="Y6" s="35" t="str">
        <f>IF(Y7="",NA(),Y7)</f>
        <v>-</v>
      </c>
      <c r="Z6" s="35">
        <f t="shared" ref="Z6:AH6" si="4">IF(Z7="",NA(),Z7)</f>
        <v>102.72</v>
      </c>
      <c r="AA6" s="35">
        <f t="shared" si="4"/>
        <v>102.62</v>
      </c>
      <c r="AB6" s="35">
        <f t="shared" si="4"/>
        <v>99.95</v>
      </c>
      <c r="AC6" s="35">
        <f t="shared" si="4"/>
        <v>102.46</v>
      </c>
      <c r="AD6" s="35" t="str">
        <f t="shared" si="4"/>
        <v>-</v>
      </c>
      <c r="AE6" s="35">
        <f t="shared" si="4"/>
        <v>105.91</v>
      </c>
      <c r="AF6" s="35">
        <f t="shared" si="4"/>
        <v>106.96</v>
      </c>
      <c r="AG6" s="35">
        <f t="shared" si="4"/>
        <v>106.55</v>
      </c>
      <c r="AH6" s="35">
        <f t="shared" si="4"/>
        <v>106.78</v>
      </c>
      <c r="AI6" s="34" t="str">
        <f>IF(AI7="","",IF(AI7="-","【-】","【"&amp;SUBSTITUTE(TEXT(AI7,"#,##0.00"),"-","△")&amp;"】"))</f>
        <v>【108.69】</v>
      </c>
      <c r="AJ6" s="35" t="str">
        <f>IF(AJ7="",NA(),AJ7)</f>
        <v>-</v>
      </c>
      <c r="AK6" s="34">
        <f t="shared" ref="AK6:AS6" si="5">IF(AK7="",NA(),AK7)</f>
        <v>0</v>
      </c>
      <c r="AL6" s="34">
        <f t="shared" si="5"/>
        <v>0</v>
      </c>
      <c r="AM6" s="35">
        <f t="shared" si="5"/>
        <v>0.08</v>
      </c>
      <c r="AN6" s="34">
        <f t="shared" si="5"/>
        <v>0</v>
      </c>
      <c r="AO6" s="35" t="str">
        <f t="shared" si="5"/>
        <v>-</v>
      </c>
      <c r="AP6" s="34">
        <f t="shared" si="5"/>
        <v>0</v>
      </c>
      <c r="AQ6" s="34">
        <f t="shared" si="5"/>
        <v>0</v>
      </c>
      <c r="AR6" s="35">
        <f t="shared" si="5"/>
        <v>0.41</v>
      </c>
      <c r="AS6" s="35">
        <f t="shared" si="5"/>
        <v>0.19</v>
      </c>
      <c r="AT6" s="34" t="str">
        <f>IF(AT7="","",IF(AT7="-","【-】","【"&amp;SUBSTITUTE(TEXT(AT7,"#,##0.00"),"-","△")&amp;"】"))</f>
        <v>【3.28】</v>
      </c>
      <c r="AU6" s="35" t="str">
        <f>IF(AU7="",NA(),AU7)</f>
        <v>-</v>
      </c>
      <c r="AV6" s="35">
        <f t="shared" ref="AV6:BD6" si="6">IF(AV7="",NA(),AV7)</f>
        <v>65.75</v>
      </c>
      <c r="AW6" s="35">
        <f t="shared" si="6"/>
        <v>83.73</v>
      </c>
      <c r="AX6" s="35">
        <f t="shared" si="6"/>
        <v>99.9</v>
      </c>
      <c r="AY6" s="35">
        <f t="shared" si="6"/>
        <v>117.39</v>
      </c>
      <c r="AZ6" s="35" t="str">
        <f t="shared" si="6"/>
        <v>-</v>
      </c>
      <c r="BA6" s="35">
        <f t="shared" si="6"/>
        <v>66.900000000000006</v>
      </c>
      <c r="BB6" s="35">
        <f t="shared" si="6"/>
        <v>72.739999999999995</v>
      </c>
      <c r="BC6" s="35">
        <f t="shared" si="6"/>
        <v>83.46</v>
      </c>
      <c r="BD6" s="35">
        <f t="shared" si="6"/>
        <v>80.64</v>
      </c>
      <c r="BE6" s="34" t="str">
        <f>IF(BE7="","",IF(BE7="-","【-】","【"&amp;SUBSTITUTE(TEXT(BE7,"#,##0.00"),"-","△")&amp;"】"))</f>
        <v>【69.49】</v>
      </c>
      <c r="BF6" s="35" t="str">
        <f>IF(BF7="",NA(),BF7)</f>
        <v>-</v>
      </c>
      <c r="BG6" s="35">
        <f t="shared" ref="BG6:BO6" si="7">IF(BG7="",NA(),BG7)</f>
        <v>1073.06</v>
      </c>
      <c r="BH6" s="35">
        <f t="shared" si="7"/>
        <v>974.37</v>
      </c>
      <c r="BI6" s="35">
        <f t="shared" si="7"/>
        <v>936.61</v>
      </c>
      <c r="BJ6" s="35">
        <f t="shared" si="7"/>
        <v>880.62</v>
      </c>
      <c r="BK6" s="35" t="str">
        <f t="shared" si="7"/>
        <v>-</v>
      </c>
      <c r="BL6" s="35">
        <f t="shared" si="7"/>
        <v>643.19000000000005</v>
      </c>
      <c r="BM6" s="35">
        <f t="shared" si="7"/>
        <v>596.44000000000005</v>
      </c>
      <c r="BN6" s="35">
        <f t="shared" si="7"/>
        <v>612.6</v>
      </c>
      <c r="BO6" s="35">
        <f t="shared" si="7"/>
        <v>606.79999999999995</v>
      </c>
      <c r="BP6" s="34" t="str">
        <f>IF(BP7="","",IF(BP7="-","【-】","【"&amp;SUBSTITUTE(TEXT(BP7,"#,##0.00"),"-","△")&amp;"】"))</f>
        <v>【682.78】</v>
      </c>
      <c r="BQ6" s="35" t="str">
        <f>IF(BQ7="",NA(),BQ7)</f>
        <v>-</v>
      </c>
      <c r="BR6" s="35">
        <f t="shared" ref="BR6:BZ6" si="8">IF(BR7="",NA(),BR7)</f>
        <v>84.34</v>
      </c>
      <c r="BS6" s="35">
        <f t="shared" si="8"/>
        <v>87.86</v>
      </c>
      <c r="BT6" s="35">
        <f t="shared" si="8"/>
        <v>87.75</v>
      </c>
      <c r="BU6" s="35">
        <f t="shared" si="8"/>
        <v>85.15</v>
      </c>
      <c r="BV6" s="35" t="str">
        <f t="shared" si="8"/>
        <v>-</v>
      </c>
      <c r="BW6" s="35">
        <f t="shared" si="8"/>
        <v>101.54</v>
      </c>
      <c r="BX6" s="35">
        <f t="shared" si="8"/>
        <v>102.42</v>
      </c>
      <c r="BY6" s="35">
        <f t="shared" si="8"/>
        <v>100.97</v>
      </c>
      <c r="BZ6" s="35">
        <f t="shared" si="8"/>
        <v>101.84</v>
      </c>
      <c r="CA6" s="34" t="str">
        <f>IF(CA7="","",IF(CA7="-","【-】","【"&amp;SUBSTITUTE(TEXT(CA7,"#,##0.00"),"-","△")&amp;"】"))</f>
        <v>【100.91】</v>
      </c>
      <c r="CB6" s="35" t="str">
        <f>IF(CB7="",NA(),CB7)</f>
        <v>-</v>
      </c>
      <c r="CC6" s="35">
        <f t="shared" ref="CC6:CK6" si="9">IF(CC7="",NA(),CC7)</f>
        <v>144.33000000000001</v>
      </c>
      <c r="CD6" s="35">
        <f t="shared" si="9"/>
        <v>140.08000000000001</v>
      </c>
      <c r="CE6" s="35">
        <f t="shared" si="9"/>
        <v>139.99</v>
      </c>
      <c r="CF6" s="35">
        <f t="shared" si="9"/>
        <v>142.55000000000001</v>
      </c>
      <c r="CG6" s="35" t="str">
        <f t="shared" si="9"/>
        <v>-</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72.239999999999995</v>
      </c>
      <c r="CT6" s="35">
        <f t="shared" si="10"/>
        <v>69.23</v>
      </c>
      <c r="CU6" s="35">
        <f t="shared" si="10"/>
        <v>70.37</v>
      </c>
      <c r="CV6" s="35">
        <f t="shared" si="10"/>
        <v>68.3</v>
      </c>
      <c r="CW6" s="34" t="str">
        <f>IF(CW7="","",IF(CW7="-","【-】","【"&amp;SUBSTITUTE(TEXT(CW7,"#,##0.00"),"-","△")&amp;"】"))</f>
        <v>【58.98】</v>
      </c>
      <c r="CX6" s="35" t="str">
        <f>IF(CX7="",NA(),CX7)</f>
        <v>-</v>
      </c>
      <c r="CY6" s="35">
        <f t="shared" ref="CY6:DG6" si="11">IF(CY7="",NA(),CY7)</f>
        <v>93.33</v>
      </c>
      <c r="CZ6" s="35">
        <f t="shared" si="11"/>
        <v>92.5</v>
      </c>
      <c r="DA6" s="35">
        <f t="shared" si="11"/>
        <v>92.7</v>
      </c>
      <c r="DB6" s="35">
        <f t="shared" si="11"/>
        <v>92.11</v>
      </c>
      <c r="DC6" s="35" t="str">
        <f t="shared" si="11"/>
        <v>-</v>
      </c>
      <c r="DD6" s="35">
        <f t="shared" si="11"/>
        <v>96.84</v>
      </c>
      <c r="DE6" s="35">
        <f t="shared" si="11"/>
        <v>96.84</v>
      </c>
      <c r="DF6" s="35">
        <f t="shared" si="11"/>
        <v>96.75</v>
      </c>
      <c r="DG6" s="35">
        <f t="shared" si="11"/>
        <v>96.78</v>
      </c>
      <c r="DH6" s="34" t="str">
        <f>IF(DH7="","",IF(DH7="-","【-】","【"&amp;SUBSTITUTE(TEXT(DH7,"#,##0.00"),"-","△")&amp;"】"))</f>
        <v>【95.20】</v>
      </c>
      <c r="DI6" s="35" t="str">
        <f>IF(DI7="",NA(),DI7)</f>
        <v>-</v>
      </c>
      <c r="DJ6" s="35">
        <f t="shared" ref="DJ6:DR6" si="12">IF(DJ7="",NA(),DJ7)</f>
        <v>2.63</v>
      </c>
      <c r="DK6" s="35">
        <f t="shared" si="12"/>
        <v>5.05</v>
      </c>
      <c r="DL6" s="35">
        <f t="shared" si="12"/>
        <v>7.37</v>
      </c>
      <c r="DM6" s="35">
        <f t="shared" si="12"/>
        <v>9.5299999999999994</v>
      </c>
      <c r="DN6" s="35" t="str">
        <f t="shared" si="12"/>
        <v>-</v>
      </c>
      <c r="DO6" s="35">
        <f t="shared" si="12"/>
        <v>22.87</v>
      </c>
      <c r="DP6" s="35">
        <f t="shared" si="12"/>
        <v>28.42</v>
      </c>
      <c r="DQ6" s="35">
        <f t="shared" si="12"/>
        <v>28.24</v>
      </c>
      <c r="DR6" s="35">
        <f t="shared" si="12"/>
        <v>29.38</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1.2</v>
      </c>
      <c r="EA6" s="35">
        <f t="shared" si="13"/>
        <v>3.01</v>
      </c>
      <c r="EB6" s="35">
        <f t="shared" si="13"/>
        <v>3.67</v>
      </c>
      <c r="EC6" s="35">
        <f t="shared" si="13"/>
        <v>3.45</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122203</v>
      </c>
      <c r="D7" s="37">
        <v>46</v>
      </c>
      <c r="E7" s="37">
        <v>17</v>
      </c>
      <c r="F7" s="37">
        <v>1</v>
      </c>
      <c r="G7" s="37">
        <v>0</v>
      </c>
      <c r="H7" s="37" t="s">
        <v>96</v>
      </c>
      <c r="I7" s="37" t="s">
        <v>97</v>
      </c>
      <c r="J7" s="37" t="s">
        <v>98</v>
      </c>
      <c r="K7" s="37" t="s">
        <v>99</v>
      </c>
      <c r="L7" s="37" t="s">
        <v>100</v>
      </c>
      <c r="M7" s="37" t="s">
        <v>101</v>
      </c>
      <c r="N7" s="38" t="s">
        <v>102</v>
      </c>
      <c r="O7" s="38">
        <v>64.97</v>
      </c>
      <c r="P7" s="38">
        <v>89.27</v>
      </c>
      <c r="Q7" s="38">
        <v>81.760000000000005</v>
      </c>
      <c r="R7" s="38">
        <v>2160</v>
      </c>
      <c r="S7" s="38">
        <v>190534</v>
      </c>
      <c r="T7" s="38">
        <v>35.32</v>
      </c>
      <c r="U7" s="38">
        <v>5394.51</v>
      </c>
      <c r="V7" s="38">
        <v>170873</v>
      </c>
      <c r="W7" s="38">
        <v>17.93</v>
      </c>
      <c r="X7" s="38">
        <v>9530.01</v>
      </c>
      <c r="Y7" s="38" t="s">
        <v>102</v>
      </c>
      <c r="Z7" s="38">
        <v>102.72</v>
      </c>
      <c r="AA7" s="38">
        <v>102.62</v>
      </c>
      <c r="AB7" s="38">
        <v>99.95</v>
      </c>
      <c r="AC7" s="38">
        <v>102.46</v>
      </c>
      <c r="AD7" s="38" t="s">
        <v>102</v>
      </c>
      <c r="AE7" s="38">
        <v>105.91</v>
      </c>
      <c r="AF7" s="38">
        <v>106.96</v>
      </c>
      <c r="AG7" s="38">
        <v>106.55</v>
      </c>
      <c r="AH7" s="38">
        <v>106.78</v>
      </c>
      <c r="AI7" s="38">
        <v>108.69</v>
      </c>
      <c r="AJ7" s="38" t="s">
        <v>102</v>
      </c>
      <c r="AK7" s="38">
        <v>0</v>
      </c>
      <c r="AL7" s="38">
        <v>0</v>
      </c>
      <c r="AM7" s="38">
        <v>0.08</v>
      </c>
      <c r="AN7" s="38">
        <v>0</v>
      </c>
      <c r="AO7" s="38" t="s">
        <v>102</v>
      </c>
      <c r="AP7" s="38">
        <v>0</v>
      </c>
      <c r="AQ7" s="38">
        <v>0</v>
      </c>
      <c r="AR7" s="38">
        <v>0.41</v>
      </c>
      <c r="AS7" s="38">
        <v>0.19</v>
      </c>
      <c r="AT7" s="38">
        <v>3.28</v>
      </c>
      <c r="AU7" s="38" t="s">
        <v>102</v>
      </c>
      <c r="AV7" s="38">
        <v>65.75</v>
      </c>
      <c r="AW7" s="38">
        <v>83.73</v>
      </c>
      <c r="AX7" s="38">
        <v>99.9</v>
      </c>
      <c r="AY7" s="38">
        <v>117.39</v>
      </c>
      <c r="AZ7" s="38" t="s">
        <v>102</v>
      </c>
      <c r="BA7" s="38">
        <v>66.900000000000006</v>
      </c>
      <c r="BB7" s="38">
        <v>72.739999999999995</v>
      </c>
      <c r="BC7" s="38">
        <v>83.46</v>
      </c>
      <c r="BD7" s="38">
        <v>80.64</v>
      </c>
      <c r="BE7" s="38">
        <v>69.489999999999995</v>
      </c>
      <c r="BF7" s="38" t="s">
        <v>102</v>
      </c>
      <c r="BG7" s="38">
        <v>1073.06</v>
      </c>
      <c r="BH7" s="38">
        <v>974.37</v>
      </c>
      <c r="BI7" s="38">
        <v>936.61</v>
      </c>
      <c r="BJ7" s="38">
        <v>880.62</v>
      </c>
      <c r="BK7" s="38" t="s">
        <v>102</v>
      </c>
      <c r="BL7" s="38">
        <v>643.19000000000005</v>
      </c>
      <c r="BM7" s="38">
        <v>596.44000000000005</v>
      </c>
      <c r="BN7" s="38">
        <v>612.6</v>
      </c>
      <c r="BO7" s="38">
        <v>606.79999999999995</v>
      </c>
      <c r="BP7" s="38">
        <v>682.78</v>
      </c>
      <c r="BQ7" s="38" t="s">
        <v>102</v>
      </c>
      <c r="BR7" s="38">
        <v>84.34</v>
      </c>
      <c r="BS7" s="38">
        <v>87.86</v>
      </c>
      <c r="BT7" s="38">
        <v>87.75</v>
      </c>
      <c r="BU7" s="38">
        <v>85.15</v>
      </c>
      <c r="BV7" s="38" t="s">
        <v>102</v>
      </c>
      <c r="BW7" s="38">
        <v>101.54</v>
      </c>
      <c r="BX7" s="38">
        <v>102.42</v>
      </c>
      <c r="BY7" s="38">
        <v>100.97</v>
      </c>
      <c r="BZ7" s="38">
        <v>101.84</v>
      </c>
      <c r="CA7" s="38">
        <v>100.91</v>
      </c>
      <c r="CB7" s="38" t="s">
        <v>102</v>
      </c>
      <c r="CC7" s="38">
        <v>144.33000000000001</v>
      </c>
      <c r="CD7" s="38">
        <v>140.08000000000001</v>
      </c>
      <c r="CE7" s="38">
        <v>139.99</v>
      </c>
      <c r="CF7" s="38">
        <v>142.55000000000001</v>
      </c>
      <c r="CG7" s="38" t="s">
        <v>102</v>
      </c>
      <c r="CH7" s="38">
        <v>116.15</v>
      </c>
      <c r="CI7" s="38">
        <v>116.2</v>
      </c>
      <c r="CJ7" s="38">
        <v>118.78</v>
      </c>
      <c r="CK7" s="38">
        <v>119.39</v>
      </c>
      <c r="CL7" s="38">
        <v>136.86000000000001</v>
      </c>
      <c r="CM7" s="38" t="s">
        <v>102</v>
      </c>
      <c r="CN7" s="38" t="s">
        <v>102</v>
      </c>
      <c r="CO7" s="38" t="s">
        <v>102</v>
      </c>
      <c r="CP7" s="38" t="s">
        <v>102</v>
      </c>
      <c r="CQ7" s="38" t="s">
        <v>102</v>
      </c>
      <c r="CR7" s="38" t="s">
        <v>102</v>
      </c>
      <c r="CS7" s="38">
        <v>72.239999999999995</v>
      </c>
      <c r="CT7" s="38">
        <v>69.23</v>
      </c>
      <c r="CU7" s="38">
        <v>70.37</v>
      </c>
      <c r="CV7" s="38">
        <v>68.3</v>
      </c>
      <c r="CW7" s="38">
        <v>58.98</v>
      </c>
      <c r="CX7" s="38" t="s">
        <v>102</v>
      </c>
      <c r="CY7" s="38">
        <v>93.33</v>
      </c>
      <c r="CZ7" s="38">
        <v>92.5</v>
      </c>
      <c r="DA7" s="38">
        <v>92.7</v>
      </c>
      <c r="DB7" s="38">
        <v>92.11</v>
      </c>
      <c r="DC7" s="38" t="s">
        <v>102</v>
      </c>
      <c r="DD7" s="38">
        <v>96.84</v>
      </c>
      <c r="DE7" s="38">
        <v>96.84</v>
      </c>
      <c r="DF7" s="38">
        <v>96.75</v>
      </c>
      <c r="DG7" s="38">
        <v>96.78</v>
      </c>
      <c r="DH7" s="38">
        <v>95.2</v>
      </c>
      <c r="DI7" s="38" t="s">
        <v>102</v>
      </c>
      <c r="DJ7" s="38">
        <v>2.63</v>
      </c>
      <c r="DK7" s="38">
        <v>5.05</v>
      </c>
      <c r="DL7" s="38">
        <v>7.37</v>
      </c>
      <c r="DM7" s="38">
        <v>9.5299999999999994</v>
      </c>
      <c r="DN7" s="38" t="s">
        <v>102</v>
      </c>
      <c r="DO7" s="38">
        <v>22.87</v>
      </c>
      <c r="DP7" s="38">
        <v>28.42</v>
      </c>
      <c r="DQ7" s="38">
        <v>28.24</v>
      </c>
      <c r="DR7" s="38">
        <v>29.38</v>
      </c>
      <c r="DS7" s="38">
        <v>38.6</v>
      </c>
      <c r="DT7" s="38" t="s">
        <v>102</v>
      </c>
      <c r="DU7" s="38">
        <v>0</v>
      </c>
      <c r="DV7" s="38">
        <v>0</v>
      </c>
      <c r="DW7" s="38">
        <v>0</v>
      </c>
      <c r="DX7" s="38">
        <v>0</v>
      </c>
      <c r="DY7" s="38" t="s">
        <v>102</v>
      </c>
      <c r="DZ7" s="38">
        <v>1.2</v>
      </c>
      <c r="EA7" s="38">
        <v>3.01</v>
      </c>
      <c r="EB7" s="38">
        <v>3.67</v>
      </c>
      <c r="EC7" s="38">
        <v>3.45</v>
      </c>
      <c r="ED7" s="38">
        <v>5.64</v>
      </c>
      <c r="EE7" s="38" t="s">
        <v>102</v>
      </c>
      <c r="EF7" s="38">
        <v>0</v>
      </c>
      <c r="EG7" s="38">
        <v>0</v>
      </c>
      <c r="EH7" s="38">
        <v>0</v>
      </c>
      <c r="EI7" s="38">
        <v>0</v>
      </c>
      <c r="EJ7" s="38" t="s">
        <v>102</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2020-01-23T01:31:01Z</cp:lastPrinted>
  <dcterms:created xsi:type="dcterms:W3CDTF">2019-12-05T04:43:27Z</dcterms:created>
  <dcterms:modified xsi:type="dcterms:W3CDTF">2020-02-18T08:06:45Z</dcterms:modified>
  <cp:category/>
</cp:coreProperties>
</file>