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64.115.13\新共有フォルダ\6理財班\３１年度（Ｒ１年度）\07公営企業\06 経営比較分析表\20200109_１月の定例照会\03団体⇒県\010上水道\"/>
    </mc:Choice>
  </mc:AlternateContent>
  <workbookProtection workbookAlgorithmName="SHA-512" workbookHashValue="uDjVjpO3BOO4xX9lXAuB770AdZCBqIQNQhFVgL9DlFtQVrMHB4xBXTKovSQNrLCYML6P7w0TQU2TH4fsZiJSnQ==" workbookSaltValue="/B3P/R0/Dp7XCP+E1dN2tw==" workbookSpinCount="100000" lockStructure="1"/>
  <bookViews>
    <workbookView xWindow="93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AT10" i="4" s="1"/>
  <c r="U6" i="5"/>
  <c r="AL10" i="4" s="1"/>
  <c r="T6" i="5"/>
  <c r="S6" i="5"/>
  <c r="R6" i="5"/>
  <c r="Q6" i="5"/>
  <c r="P6" i="5"/>
  <c r="P10" i="4" s="1"/>
  <c r="O6" i="5"/>
  <c r="N6" i="5"/>
  <c r="B10" i="4" s="1"/>
  <c r="M6" i="5"/>
  <c r="AD8" i="4" s="1"/>
  <c r="L6" i="5"/>
  <c r="K6" i="5"/>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E85" i="4"/>
  <c r="BB10" i="4"/>
  <c r="W10" i="4"/>
  <c r="I10" i="4"/>
  <c r="BB8" i="4"/>
  <c r="AT8" i="4"/>
  <c r="AL8" i="4"/>
  <c r="W8" i="4"/>
  <c r="P8" i="4"/>
  <c r="I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<sst xmlns="http://schemas.openxmlformats.org/spreadsheetml/2006/main" count="220" uniqueCount="108">
  <si>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</si>
  <si>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</si>
  <si>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</si>
  <si>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</si>
  <si>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</si>
  <si>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</si>
  <si>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</si>
  <si>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</si>
  <si>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</si>
  <si>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</si>
  <si>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</si>
  <si>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</si>
  <si>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</si>
  <si>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</si>
  <si>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</si>
  <si>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</si>
  <si>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</si>
  <si>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</si>
  <si>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</si>
  <si>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</si>
  <si>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</si>
  <si>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</si>
  <si>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</si>
  <si>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</si>
  <si>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</si>
  <si>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</si>
  <si>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</si>
  <si>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</si>
  <si>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</si>
  <si>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</si>
  <si>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</si>
  <si>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</si>
  <si>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</si>
  <si>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</si>
  <si>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</si>
  <si>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</si>
  <si>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</si>
  <si>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</si>
  <si>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</si>
  <si>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</si>
  <si>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</si>
  <si>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</si>
  <si>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</si>
  <si>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</si>
  <si>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</si>
  <si>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</si>
  <si>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</si>
  <si>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</si>
  <si>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</si>
  <si>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</si>
  <si>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</si>
  <si>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</si>
  <si>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</si>
  <si>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</si>
  <si>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</si>
  <si>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</si>
  <si>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</si>
  <si>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</si>
  <si>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</si>
  <si>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</si>
  <si>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</si>
  <si>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</si>
  <si>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</si>
  <si>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</si>
  <si>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</si>
  <si>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</si>
  <si>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</si>
  <si>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</si>
  <si>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</si>
  <si>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</si>
  <si>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</si>
  <si>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</si>
  <si>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</si>
  <si>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</si>
  <si>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</si>
  <si>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</si>
  <si>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</si>
  <si>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</si>
  <si>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</si>
  <si>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</si>
  <si>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</si>
  <si>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</si>
  <si>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</si>
  <si>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</si>
  <si>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</si>
  <si>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</si>
  <si>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</si>
  <si>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</si>
  <si>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</si>
  <si>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</si>
  <si>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</si>
  <si>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</si>
  <si>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</si>
  <si>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我孫子市</t>
  </si>
  <si>
    <t>法適用</t>
  </si>
  <si>
    <t>水道事業</t>
  </si>
  <si>
    <t>末端給水事業</t>
  </si>
  <si>
    <t>A3</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</si>
  <si>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</si>
  <si>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</si>
  <si>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</si>
  <si>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</si>
  <si>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</si>
  <si>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</si>
  <si>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</si>
  <si>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施設や管路等の老朽化が進んでいる一方で、給水収益は毎年減少しているため、施設更新にかかる投資の財源を十分に賄えていない。
　将来の事業継続に向けて、水道サービスの持続性を確保していくためには、経営基盤をさらに強化する必要がある。
　経営基盤を強化するために、包括業務委託等による外部委託の更なる拡大等を図り、業務の効率化・運営コストの削減に努めている。</t>
    <phoneticPr fontId="4"/>
  </si>
  <si>
    <t>・営業外収益である給水申込納付金や長期前受金戻入益により、経常利益は黒字で、経常収支比率も100％を超えているが、給水収益が減少していることから、営業収支は赤字である。
・令和元年度は施設の更新を計画的に実施するために、企業債による資金調達を予定している。
・有収率は高水準を維持しているが、給水量の減少により一日平均配水量も年々減少傾向であることから施設利用率が低いため、施設効率の改善が必要である。</t>
    <rPh sb="87" eb="89">
      <t>レイ</t>
    </rPh>
    <rPh sb="89" eb="90">
      <t>モト</t>
    </rPh>
    <phoneticPr fontId="4"/>
  </si>
  <si>
    <t>　有形固定資産減価償却率も管路経年化率も高い水準となっているため、施設や管路等は更新需要が高くなっている。
　アセットマネジメントの再評価等を行い策定した我孫子市水道事業基本計画等に沿って、計画的に更新事業に取り組んでいく。</t>
    <rPh sb="91" eb="92">
      <t>ソ</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</si>
</sst>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1.1299999999999999</c:v>
                </c:pt>
                <c:pt idx="1">
                  <c:v>0.84</c:v>
                </c:pt>
                <c:pt idx="2">
                  <c:v>0.85</c:v>
                </c:pt>
                <c:pt idx="3">
                  <c:v>1.29</c:v>
                </c:pt>
                <c:pt idx="4">
                  <c:v>0.87</c:v>
                </c:pt>
              </c:numCache>
            </c:numRef>
          </c:val>
          <c:extLst>
            <c:ext xmlns:c16="http://schemas.microsoft.com/office/drawing/2014/chart" uri="{C3380CC4-5D6E-409C-BE32-E72D297353CC}">
              <c16:uniqueId val="{00000000-6FC6-419B-823F-5936E478A415}"/>
            </c:ext>
          </c:extLst>
        </c:ser>
        <c:dLbls>
          <c:showLegendKey val="0"/>
          <c:showVal val="0"/>
          <c:showCatName val="0"/>
          <c:showSerName val="0"/>
          <c:showPercent val="0"/>
          <c:showBubbleSize val="0"/>
        </c:dLbls>
        <c:gapWidth val="150"/>
        <c:axId val="211207520"/>
        <c:axId val="211207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0.75</c:v>
                </c:pt>
                <c:pt idx="1">
                  <c:v>0.95</c:v>
                </c:pt>
                <c:pt idx="2">
                  <c:v>0.74</c:v>
                </c:pt>
                <c:pt idx="3">
                  <c:v>0.74</c:v>
                </c:pt>
                <c:pt idx="4">
                  <c:v>0.72</c:v>
                </c:pt>
              </c:numCache>
            </c:numRef>
          </c:val>
          <c:smooth val="0"/>
          <c:extLst>
            <c:ext xmlns:c16="http://schemas.microsoft.com/office/drawing/2014/chart" uri="{C3380CC4-5D6E-409C-BE32-E72D297353CC}">
              <c16:uniqueId val="{00000001-6FC6-419B-823F-5936E478A415}"/>
            </c:ext>
          </c:extLst>
        </c:ser>
        <c:dLbls>
          <c:showLegendKey val="0"/>
          <c:showVal val="0"/>
          <c:showCatName val="0"/>
          <c:showSerName val="0"/>
          <c:showPercent val="0"/>
          <c:showBubbleSize val="0"/>
        </c:dLbls>
        <c:marker val="1"/>
        <c:smooth val="0"/>
        <c:axId val="211207520"/>
        <c:axId val="211207904"/>
      </c:lineChart>
      <c:dateAx>
        <c:axId val="211207520"/>
        <c:scaling>
          <c:orientation val="minMax"/>
        </c:scaling>
        <c:delete val="1"/>
        <c:axPos val="b"/>
        <c:numFmt formatCode="ge" sourceLinked="1"/>
        <c:majorTickMark val="none"/>
        <c:minorTickMark val="none"/>
        <c:tickLblPos val="none"/>
        <c:crossAx val="211207904"/>
        <c:crosses val="autoZero"/>
        <c:auto val="1"/>
        <c:lblOffset val="100"/>
        <c:baseTimeUnit val="years"/>
      </c:dateAx>
      <c:valAx>
        <c:axId val="211207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1207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60.7</c:v>
                </c:pt>
                <c:pt idx="1">
                  <c:v>60.73</c:v>
                </c:pt>
                <c:pt idx="2">
                  <c:v>60.21</c:v>
                </c:pt>
                <c:pt idx="3">
                  <c:v>61.29</c:v>
                </c:pt>
                <c:pt idx="4">
                  <c:v>61.37</c:v>
                </c:pt>
              </c:numCache>
            </c:numRef>
          </c:val>
          <c:extLst>
            <c:ext xmlns:c16="http://schemas.microsoft.com/office/drawing/2014/chart" uri="{C3380CC4-5D6E-409C-BE32-E72D297353CC}">
              <c16:uniqueId val="{00000000-A101-42BA-9044-499238439A31}"/>
            </c:ext>
          </c:extLst>
        </c:ser>
        <c:dLbls>
          <c:showLegendKey val="0"/>
          <c:showVal val="0"/>
          <c:showCatName val="0"/>
          <c:showSerName val="0"/>
          <c:showPercent val="0"/>
          <c:showBubbleSize val="0"/>
        </c:dLbls>
        <c:gapWidth val="150"/>
        <c:axId val="212174976"/>
        <c:axId val="212175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62.12</c:v>
                </c:pt>
                <c:pt idx="1">
                  <c:v>62.26</c:v>
                </c:pt>
                <c:pt idx="2">
                  <c:v>62.1</c:v>
                </c:pt>
                <c:pt idx="3">
                  <c:v>62.38</c:v>
                </c:pt>
                <c:pt idx="4">
                  <c:v>62.83</c:v>
                </c:pt>
              </c:numCache>
            </c:numRef>
          </c:val>
          <c:smooth val="0"/>
          <c:extLst>
            <c:ext xmlns:c16="http://schemas.microsoft.com/office/drawing/2014/chart" uri="{C3380CC4-5D6E-409C-BE32-E72D297353CC}">
              <c16:uniqueId val="{00000001-A101-42BA-9044-499238439A31}"/>
            </c:ext>
          </c:extLst>
        </c:ser>
        <c:dLbls>
          <c:showLegendKey val="0"/>
          <c:showVal val="0"/>
          <c:showCatName val="0"/>
          <c:showSerName val="0"/>
          <c:showPercent val="0"/>
          <c:showBubbleSize val="0"/>
        </c:dLbls>
        <c:marker val="1"/>
        <c:smooth val="0"/>
        <c:axId val="212174976"/>
        <c:axId val="212175368"/>
      </c:lineChart>
      <c:dateAx>
        <c:axId val="212174976"/>
        <c:scaling>
          <c:orientation val="minMax"/>
        </c:scaling>
        <c:delete val="1"/>
        <c:axPos val="b"/>
        <c:numFmt formatCode="ge" sourceLinked="1"/>
        <c:majorTickMark val="none"/>
        <c:minorTickMark val="none"/>
        <c:tickLblPos val="none"/>
        <c:crossAx val="212175368"/>
        <c:crosses val="autoZero"/>
        <c:auto val="1"/>
        <c:lblOffset val="100"/>
        <c:baseTimeUnit val="years"/>
      </c:dateAx>
      <c:valAx>
        <c:axId val="212175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2174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97.32</c:v>
                </c:pt>
                <c:pt idx="1">
                  <c:v>96.99</c:v>
                </c:pt>
                <c:pt idx="2">
                  <c:v>96.81</c:v>
                </c:pt>
                <c:pt idx="3">
                  <c:v>95.74</c:v>
                </c:pt>
                <c:pt idx="4">
                  <c:v>95.33</c:v>
                </c:pt>
              </c:numCache>
            </c:numRef>
          </c:val>
          <c:extLst>
            <c:ext xmlns:c16="http://schemas.microsoft.com/office/drawing/2014/chart" uri="{C3380CC4-5D6E-409C-BE32-E72D297353CC}">
              <c16:uniqueId val="{00000000-6DF2-4439-983D-63F4A8D2B578}"/>
            </c:ext>
          </c:extLst>
        </c:ser>
        <c:dLbls>
          <c:showLegendKey val="0"/>
          <c:showVal val="0"/>
          <c:showCatName val="0"/>
          <c:showSerName val="0"/>
          <c:showPercent val="0"/>
          <c:showBubbleSize val="0"/>
        </c:dLbls>
        <c:gapWidth val="150"/>
        <c:axId val="212176544"/>
        <c:axId val="212176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89.45</c:v>
                </c:pt>
                <c:pt idx="1">
                  <c:v>89.5</c:v>
                </c:pt>
                <c:pt idx="2">
                  <c:v>89.52</c:v>
                </c:pt>
                <c:pt idx="3">
                  <c:v>89.17</c:v>
                </c:pt>
                <c:pt idx="4">
                  <c:v>88.86</c:v>
                </c:pt>
              </c:numCache>
            </c:numRef>
          </c:val>
          <c:smooth val="0"/>
          <c:extLst>
            <c:ext xmlns:c16="http://schemas.microsoft.com/office/drawing/2014/chart" uri="{C3380CC4-5D6E-409C-BE32-E72D297353CC}">
              <c16:uniqueId val="{00000001-6DF2-4439-983D-63F4A8D2B578}"/>
            </c:ext>
          </c:extLst>
        </c:ser>
        <c:dLbls>
          <c:showLegendKey val="0"/>
          <c:showVal val="0"/>
          <c:showCatName val="0"/>
          <c:showSerName val="0"/>
          <c:showPercent val="0"/>
          <c:showBubbleSize val="0"/>
        </c:dLbls>
        <c:marker val="1"/>
        <c:smooth val="0"/>
        <c:axId val="212176544"/>
        <c:axId val="212176936"/>
      </c:lineChart>
      <c:dateAx>
        <c:axId val="212176544"/>
        <c:scaling>
          <c:orientation val="minMax"/>
        </c:scaling>
        <c:delete val="1"/>
        <c:axPos val="b"/>
        <c:numFmt formatCode="ge" sourceLinked="1"/>
        <c:majorTickMark val="none"/>
        <c:minorTickMark val="none"/>
        <c:tickLblPos val="none"/>
        <c:crossAx val="212176936"/>
        <c:crosses val="autoZero"/>
        <c:auto val="1"/>
        <c:lblOffset val="100"/>
        <c:baseTimeUnit val="years"/>
      </c:dateAx>
      <c:valAx>
        <c:axId val="212176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2176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117.87</c:v>
                </c:pt>
                <c:pt idx="1">
                  <c:v>114.42</c:v>
                </c:pt>
                <c:pt idx="2">
                  <c:v>116.32</c:v>
                </c:pt>
                <c:pt idx="3">
                  <c:v>115.4</c:v>
                </c:pt>
                <c:pt idx="4">
                  <c:v>116.5</c:v>
                </c:pt>
              </c:numCache>
            </c:numRef>
          </c:val>
          <c:extLst>
            <c:ext xmlns:c16="http://schemas.microsoft.com/office/drawing/2014/chart" uri="{C3380CC4-5D6E-409C-BE32-E72D297353CC}">
              <c16:uniqueId val="{00000000-382A-4CBD-9160-6B6911E4E438}"/>
            </c:ext>
          </c:extLst>
        </c:ser>
        <c:dLbls>
          <c:showLegendKey val="0"/>
          <c:showVal val="0"/>
          <c:showCatName val="0"/>
          <c:showSerName val="0"/>
          <c:showPercent val="0"/>
          <c:showBubbleSize val="0"/>
        </c:dLbls>
        <c:gapWidth val="150"/>
        <c:axId val="211225408"/>
        <c:axId val="211225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113.11</c:v>
                </c:pt>
                <c:pt idx="1">
                  <c:v>114</c:v>
                </c:pt>
                <c:pt idx="2">
                  <c:v>114</c:v>
                </c:pt>
                <c:pt idx="3">
                  <c:v>113.68</c:v>
                </c:pt>
                <c:pt idx="4">
                  <c:v>113.82</c:v>
                </c:pt>
              </c:numCache>
            </c:numRef>
          </c:val>
          <c:smooth val="0"/>
          <c:extLst>
            <c:ext xmlns:c16="http://schemas.microsoft.com/office/drawing/2014/chart" uri="{C3380CC4-5D6E-409C-BE32-E72D297353CC}">
              <c16:uniqueId val="{00000001-382A-4CBD-9160-6B6911E4E438}"/>
            </c:ext>
          </c:extLst>
        </c:ser>
        <c:dLbls>
          <c:showLegendKey val="0"/>
          <c:showVal val="0"/>
          <c:showCatName val="0"/>
          <c:showSerName val="0"/>
          <c:showPercent val="0"/>
          <c:showBubbleSize val="0"/>
        </c:dLbls>
        <c:marker val="1"/>
        <c:smooth val="0"/>
        <c:axId val="211225408"/>
        <c:axId val="211225792"/>
      </c:lineChart>
      <c:dateAx>
        <c:axId val="211225408"/>
        <c:scaling>
          <c:orientation val="minMax"/>
        </c:scaling>
        <c:delete val="1"/>
        <c:axPos val="b"/>
        <c:numFmt formatCode="ge" sourceLinked="1"/>
        <c:majorTickMark val="none"/>
        <c:minorTickMark val="none"/>
        <c:tickLblPos val="none"/>
        <c:crossAx val="211225792"/>
        <c:crosses val="autoZero"/>
        <c:auto val="1"/>
        <c:lblOffset val="100"/>
        <c:baseTimeUnit val="years"/>
      </c:dateAx>
      <c:valAx>
        <c:axId val="2112257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11225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50.81</c:v>
                </c:pt>
                <c:pt idx="1">
                  <c:v>51.94</c:v>
                </c:pt>
                <c:pt idx="2">
                  <c:v>52.6</c:v>
                </c:pt>
                <c:pt idx="3">
                  <c:v>53.04</c:v>
                </c:pt>
                <c:pt idx="4">
                  <c:v>53.48</c:v>
                </c:pt>
              </c:numCache>
            </c:numRef>
          </c:val>
          <c:extLst>
            <c:ext xmlns:c16="http://schemas.microsoft.com/office/drawing/2014/chart" uri="{C3380CC4-5D6E-409C-BE32-E72D297353CC}">
              <c16:uniqueId val="{00000000-F17F-403A-BD0A-16E039E6CAD4}"/>
            </c:ext>
          </c:extLst>
        </c:ser>
        <c:dLbls>
          <c:showLegendKey val="0"/>
          <c:showVal val="0"/>
          <c:showCatName val="0"/>
          <c:showSerName val="0"/>
          <c:showPercent val="0"/>
          <c:showBubbleSize val="0"/>
        </c:dLbls>
        <c:gapWidth val="150"/>
        <c:axId val="211714208"/>
        <c:axId val="211714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44.91</c:v>
                </c:pt>
                <c:pt idx="1">
                  <c:v>45.89</c:v>
                </c:pt>
                <c:pt idx="2">
                  <c:v>46.58</c:v>
                </c:pt>
                <c:pt idx="3">
                  <c:v>46.99</c:v>
                </c:pt>
                <c:pt idx="4">
                  <c:v>47.89</c:v>
                </c:pt>
              </c:numCache>
            </c:numRef>
          </c:val>
          <c:smooth val="0"/>
          <c:extLst>
            <c:ext xmlns:c16="http://schemas.microsoft.com/office/drawing/2014/chart" uri="{C3380CC4-5D6E-409C-BE32-E72D297353CC}">
              <c16:uniqueId val="{00000001-F17F-403A-BD0A-16E039E6CAD4}"/>
            </c:ext>
          </c:extLst>
        </c:ser>
        <c:dLbls>
          <c:showLegendKey val="0"/>
          <c:showVal val="0"/>
          <c:showCatName val="0"/>
          <c:showSerName val="0"/>
          <c:showPercent val="0"/>
          <c:showBubbleSize val="0"/>
        </c:dLbls>
        <c:marker val="1"/>
        <c:smooth val="0"/>
        <c:axId val="211714208"/>
        <c:axId val="211714592"/>
      </c:lineChart>
      <c:dateAx>
        <c:axId val="211714208"/>
        <c:scaling>
          <c:orientation val="minMax"/>
        </c:scaling>
        <c:delete val="1"/>
        <c:axPos val="b"/>
        <c:numFmt formatCode="ge" sourceLinked="1"/>
        <c:majorTickMark val="none"/>
        <c:minorTickMark val="none"/>
        <c:tickLblPos val="none"/>
        <c:crossAx val="211714592"/>
        <c:crosses val="autoZero"/>
        <c:auto val="1"/>
        <c:lblOffset val="100"/>
        <c:baseTimeUnit val="years"/>
      </c:dateAx>
      <c:valAx>
        <c:axId val="211714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1714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18.02</c:v>
                </c:pt>
                <c:pt idx="1">
                  <c:v>17.850000000000001</c:v>
                </c:pt>
                <c:pt idx="2">
                  <c:v>16.5</c:v>
                </c:pt>
                <c:pt idx="3">
                  <c:v>16.95</c:v>
                </c:pt>
                <c:pt idx="4">
                  <c:v>20.190000000000001</c:v>
                </c:pt>
              </c:numCache>
            </c:numRef>
          </c:val>
          <c:extLst>
            <c:ext xmlns:c16="http://schemas.microsoft.com/office/drawing/2014/chart" uri="{C3380CC4-5D6E-409C-BE32-E72D297353CC}">
              <c16:uniqueId val="{00000000-0497-4B5E-AD2F-B92B3753CDE8}"/>
            </c:ext>
          </c:extLst>
        </c:ser>
        <c:dLbls>
          <c:showLegendKey val="0"/>
          <c:showVal val="0"/>
          <c:showCatName val="0"/>
          <c:showSerName val="0"/>
          <c:showPercent val="0"/>
          <c:showBubbleSize val="0"/>
        </c:dLbls>
        <c:gapWidth val="150"/>
        <c:axId val="211676640"/>
        <c:axId val="210586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12.03</c:v>
                </c:pt>
                <c:pt idx="1">
                  <c:v>13.14</c:v>
                </c:pt>
                <c:pt idx="2">
                  <c:v>14.45</c:v>
                </c:pt>
                <c:pt idx="3">
                  <c:v>15.83</c:v>
                </c:pt>
                <c:pt idx="4">
                  <c:v>16.899999999999999</c:v>
                </c:pt>
              </c:numCache>
            </c:numRef>
          </c:val>
          <c:smooth val="0"/>
          <c:extLst>
            <c:ext xmlns:c16="http://schemas.microsoft.com/office/drawing/2014/chart" uri="{C3380CC4-5D6E-409C-BE32-E72D297353CC}">
              <c16:uniqueId val="{00000001-0497-4B5E-AD2F-B92B3753CDE8}"/>
            </c:ext>
          </c:extLst>
        </c:ser>
        <c:dLbls>
          <c:showLegendKey val="0"/>
          <c:showVal val="0"/>
          <c:showCatName val="0"/>
          <c:showSerName val="0"/>
          <c:showPercent val="0"/>
          <c:showBubbleSize val="0"/>
        </c:dLbls>
        <c:marker val="1"/>
        <c:smooth val="0"/>
        <c:axId val="211676640"/>
        <c:axId val="210586424"/>
      </c:lineChart>
      <c:dateAx>
        <c:axId val="211676640"/>
        <c:scaling>
          <c:orientation val="minMax"/>
        </c:scaling>
        <c:delete val="1"/>
        <c:axPos val="b"/>
        <c:numFmt formatCode="ge" sourceLinked="1"/>
        <c:majorTickMark val="none"/>
        <c:minorTickMark val="none"/>
        <c:tickLblPos val="none"/>
        <c:crossAx val="210586424"/>
        <c:crosses val="autoZero"/>
        <c:auto val="1"/>
        <c:lblOffset val="100"/>
        <c:baseTimeUnit val="years"/>
      </c:dateAx>
      <c:valAx>
        <c:axId val="210586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1676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3F3-48A7-A151-2F45A08CA484}"/>
            </c:ext>
          </c:extLst>
        </c:ser>
        <c:dLbls>
          <c:showLegendKey val="0"/>
          <c:showVal val="0"/>
          <c:showCatName val="0"/>
          <c:showSerName val="0"/>
          <c:showPercent val="0"/>
          <c:showBubbleSize val="0"/>
        </c:dLbls>
        <c:gapWidth val="150"/>
        <c:axId val="210587208"/>
        <c:axId val="210587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formatCode="#,##0.00;&quot;△&quot;#,##0.00">
                  <c:v>0</c:v>
                </c:pt>
                <c:pt idx="1">
                  <c:v>0.03</c:v>
                </c:pt>
                <c:pt idx="2">
                  <c:v>0.23</c:v>
                </c:pt>
                <c:pt idx="3">
                  <c:v>0.03</c:v>
                </c:pt>
                <c:pt idx="4" formatCode="#,##0.00;&quot;△&quot;#,##0.00">
                  <c:v>0</c:v>
                </c:pt>
              </c:numCache>
            </c:numRef>
          </c:val>
          <c:smooth val="0"/>
          <c:extLst>
            <c:ext xmlns:c16="http://schemas.microsoft.com/office/drawing/2014/chart" uri="{C3380CC4-5D6E-409C-BE32-E72D297353CC}">
              <c16:uniqueId val="{00000001-73F3-48A7-A151-2F45A08CA484}"/>
            </c:ext>
          </c:extLst>
        </c:ser>
        <c:dLbls>
          <c:showLegendKey val="0"/>
          <c:showVal val="0"/>
          <c:showCatName val="0"/>
          <c:showSerName val="0"/>
          <c:showPercent val="0"/>
          <c:showBubbleSize val="0"/>
        </c:dLbls>
        <c:marker val="1"/>
        <c:smooth val="0"/>
        <c:axId val="210587208"/>
        <c:axId val="210587600"/>
      </c:lineChart>
      <c:dateAx>
        <c:axId val="210587208"/>
        <c:scaling>
          <c:orientation val="minMax"/>
        </c:scaling>
        <c:delete val="1"/>
        <c:axPos val="b"/>
        <c:numFmt formatCode="ge" sourceLinked="1"/>
        <c:majorTickMark val="none"/>
        <c:minorTickMark val="none"/>
        <c:tickLblPos val="none"/>
        <c:crossAx val="210587600"/>
        <c:crosses val="autoZero"/>
        <c:auto val="1"/>
        <c:lblOffset val="100"/>
        <c:baseTimeUnit val="years"/>
      </c:dateAx>
      <c:valAx>
        <c:axId val="2105876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10587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482.28</c:v>
                </c:pt>
                <c:pt idx="1">
                  <c:v>523.53</c:v>
                </c:pt>
                <c:pt idx="2">
                  <c:v>553.62</c:v>
                </c:pt>
                <c:pt idx="3">
                  <c:v>474.71</c:v>
                </c:pt>
                <c:pt idx="4">
                  <c:v>488.68</c:v>
                </c:pt>
              </c:numCache>
            </c:numRef>
          </c:val>
          <c:extLst>
            <c:ext xmlns:c16="http://schemas.microsoft.com/office/drawing/2014/chart" uri="{C3380CC4-5D6E-409C-BE32-E72D297353CC}">
              <c16:uniqueId val="{00000000-EE0D-4184-9760-08FF67F5DC69}"/>
            </c:ext>
          </c:extLst>
        </c:ser>
        <c:dLbls>
          <c:showLegendKey val="0"/>
          <c:showVal val="0"/>
          <c:showCatName val="0"/>
          <c:showSerName val="0"/>
          <c:showPercent val="0"/>
          <c:showBubbleSize val="0"/>
        </c:dLbls>
        <c:gapWidth val="150"/>
        <c:axId val="210588776"/>
        <c:axId val="210589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344.19</c:v>
                </c:pt>
                <c:pt idx="1">
                  <c:v>352.05</c:v>
                </c:pt>
                <c:pt idx="2">
                  <c:v>349.04</c:v>
                </c:pt>
                <c:pt idx="3">
                  <c:v>337.49</c:v>
                </c:pt>
                <c:pt idx="4">
                  <c:v>335.6</c:v>
                </c:pt>
              </c:numCache>
            </c:numRef>
          </c:val>
          <c:smooth val="0"/>
          <c:extLst>
            <c:ext xmlns:c16="http://schemas.microsoft.com/office/drawing/2014/chart" uri="{C3380CC4-5D6E-409C-BE32-E72D297353CC}">
              <c16:uniqueId val="{00000001-EE0D-4184-9760-08FF67F5DC69}"/>
            </c:ext>
          </c:extLst>
        </c:ser>
        <c:dLbls>
          <c:showLegendKey val="0"/>
          <c:showVal val="0"/>
          <c:showCatName val="0"/>
          <c:showSerName val="0"/>
          <c:showPercent val="0"/>
          <c:showBubbleSize val="0"/>
        </c:dLbls>
        <c:marker val="1"/>
        <c:smooth val="0"/>
        <c:axId val="210588776"/>
        <c:axId val="210589168"/>
      </c:lineChart>
      <c:dateAx>
        <c:axId val="210588776"/>
        <c:scaling>
          <c:orientation val="minMax"/>
        </c:scaling>
        <c:delete val="1"/>
        <c:axPos val="b"/>
        <c:numFmt formatCode="ge" sourceLinked="1"/>
        <c:majorTickMark val="none"/>
        <c:minorTickMark val="none"/>
        <c:tickLblPos val="none"/>
        <c:crossAx val="210589168"/>
        <c:crosses val="autoZero"/>
        <c:auto val="1"/>
        <c:lblOffset val="100"/>
        <c:baseTimeUnit val="years"/>
      </c:dateAx>
      <c:valAx>
        <c:axId val="2105891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10588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34.07</c:v>
                </c:pt>
                <c:pt idx="1">
                  <c:v>30.89</c:v>
                </c:pt>
                <c:pt idx="2">
                  <c:v>28.03</c:v>
                </c:pt>
                <c:pt idx="3">
                  <c:v>24.2</c:v>
                </c:pt>
                <c:pt idx="4">
                  <c:v>20.48</c:v>
                </c:pt>
              </c:numCache>
            </c:numRef>
          </c:val>
          <c:extLst>
            <c:ext xmlns:c16="http://schemas.microsoft.com/office/drawing/2014/chart" uri="{C3380CC4-5D6E-409C-BE32-E72D297353CC}">
              <c16:uniqueId val="{00000000-B9CB-4345-9E18-BB993EDD231A}"/>
            </c:ext>
          </c:extLst>
        </c:ser>
        <c:dLbls>
          <c:showLegendKey val="0"/>
          <c:showVal val="0"/>
          <c:showCatName val="0"/>
          <c:showSerName val="0"/>
          <c:showPercent val="0"/>
          <c:showBubbleSize val="0"/>
        </c:dLbls>
        <c:gapWidth val="150"/>
        <c:axId val="211989128"/>
        <c:axId val="211989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252.09</c:v>
                </c:pt>
                <c:pt idx="1">
                  <c:v>250.76</c:v>
                </c:pt>
                <c:pt idx="2">
                  <c:v>254.54</c:v>
                </c:pt>
                <c:pt idx="3">
                  <c:v>265.92</c:v>
                </c:pt>
                <c:pt idx="4">
                  <c:v>258.26</c:v>
                </c:pt>
              </c:numCache>
            </c:numRef>
          </c:val>
          <c:smooth val="0"/>
          <c:extLst>
            <c:ext xmlns:c16="http://schemas.microsoft.com/office/drawing/2014/chart" uri="{C3380CC4-5D6E-409C-BE32-E72D297353CC}">
              <c16:uniqueId val="{00000001-B9CB-4345-9E18-BB993EDD231A}"/>
            </c:ext>
          </c:extLst>
        </c:ser>
        <c:dLbls>
          <c:showLegendKey val="0"/>
          <c:showVal val="0"/>
          <c:showCatName val="0"/>
          <c:showSerName val="0"/>
          <c:showPercent val="0"/>
          <c:showBubbleSize val="0"/>
        </c:dLbls>
        <c:marker val="1"/>
        <c:smooth val="0"/>
        <c:axId val="211989128"/>
        <c:axId val="211989520"/>
      </c:lineChart>
      <c:dateAx>
        <c:axId val="211989128"/>
        <c:scaling>
          <c:orientation val="minMax"/>
        </c:scaling>
        <c:delete val="1"/>
        <c:axPos val="b"/>
        <c:numFmt formatCode="ge" sourceLinked="1"/>
        <c:majorTickMark val="none"/>
        <c:minorTickMark val="none"/>
        <c:tickLblPos val="none"/>
        <c:crossAx val="211989520"/>
        <c:crosses val="autoZero"/>
        <c:auto val="1"/>
        <c:lblOffset val="100"/>
        <c:baseTimeUnit val="years"/>
      </c:dateAx>
      <c:valAx>
        <c:axId val="2119895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11989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109.7</c:v>
                </c:pt>
                <c:pt idx="1">
                  <c:v>105.28</c:v>
                </c:pt>
                <c:pt idx="2">
                  <c:v>107.11</c:v>
                </c:pt>
                <c:pt idx="3">
                  <c:v>105.87</c:v>
                </c:pt>
                <c:pt idx="4">
                  <c:v>104.19</c:v>
                </c:pt>
              </c:numCache>
            </c:numRef>
          </c:val>
          <c:extLst>
            <c:ext xmlns:c16="http://schemas.microsoft.com/office/drawing/2014/chart" uri="{C3380CC4-5D6E-409C-BE32-E72D297353CC}">
              <c16:uniqueId val="{00000000-FB30-4D44-9963-007F98C28D66}"/>
            </c:ext>
          </c:extLst>
        </c:ser>
        <c:dLbls>
          <c:showLegendKey val="0"/>
          <c:showVal val="0"/>
          <c:showCatName val="0"/>
          <c:showSerName val="0"/>
          <c:showPercent val="0"/>
          <c:showBubbleSize val="0"/>
        </c:dLbls>
        <c:gapWidth val="150"/>
        <c:axId val="211990696"/>
        <c:axId val="211991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106.22</c:v>
                </c:pt>
                <c:pt idx="1">
                  <c:v>106.69</c:v>
                </c:pt>
                <c:pt idx="2">
                  <c:v>106.52</c:v>
                </c:pt>
                <c:pt idx="3">
                  <c:v>105.86</c:v>
                </c:pt>
                <c:pt idx="4">
                  <c:v>106.07</c:v>
                </c:pt>
              </c:numCache>
            </c:numRef>
          </c:val>
          <c:smooth val="0"/>
          <c:extLst>
            <c:ext xmlns:c16="http://schemas.microsoft.com/office/drawing/2014/chart" uri="{C3380CC4-5D6E-409C-BE32-E72D297353CC}">
              <c16:uniqueId val="{00000001-FB30-4D44-9963-007F98C28D66}"/>
            </c:ext>
          </c:extLst>
        </c:ser>
        <c:dLbls>
          <c:showLegendKey val="0"/>
          <c:showVal val="0"/>
          <c:showCatName val="0"/>
          <c:showSerName val="0"/>
          <c:showPercent val="0"/>
          <c:showBubbleSize val="0"/>
        </c:dLbls>
        <c:marker val="1"/>
        <c:smooth val="0"/>
        <c:axId val="211990696"/>
        <c:axId val="211991088"/>
      </c:lineChart>
      <c:dateAx>
        <c:axId val="211990696"/>
        <c:scaling>
          <c:orientation val="minMax"/>
        </c:scaling>
        <c:delete val="1"/>
        <c:axPos val="b"/>
        <c:numFmt formatCode="ge" sourceLinked="1"/>
        <c:majorTickMark val="none"/>
        <c:minorTickMark val="none"/>
        <c:tickLblPos val="none"/>
        <c:crossAx val="211991088"/>
        <c:crosses val="autoZero"/>
        <c:auto val="1"/>
        <c:lblOffset val="100"/>
        <c:baseTimeUnit val="years"/>
      </c:dateAx>
      <c:valAx>
        <c:axId val="211991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1990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153.96</c:v>
                </c:pt>
                <c:pt idx="1">
                  <c:v>159.9</c:v>
                </c:pt>
                <c:pt idx="2">
                  <c:v>155.91999999999999</c:v>
                </c:pt>
                <c:pt idx="3">
                  <c:v>157.84</c:v>
                </c:pt>
                <c:pt idx="4">
                  <c:v>160.32</c:v>
                </c:pt>
              </c:numCache>
            </c:numRef>
          </c:val>
          <c:extLst>
            <c:ext xmlns:c16="http://schemas.microsoft.com/office/drawing/2014/chart" uri="{C3380CC4-5D6E-409C-BE32-E72D297353CC}">
              <c16:uniqueId val="{00000000-E050-401A-898C-76A1A050EE0F}"/>
            </c:ext>
          </c:extLst>
        </c:ser>
        <c:dLbls>
          <c:showLegendKey val="0"/>
          <c:showVal val="0"/>
          <c:showCatName val="0"/>
          <c:showSerName val="0"/>
          <c:showPercent val="0"/>
          <c:showBubbleSize val="0"/>
        </c:dLbls>
        <c:gapWidth val="150"/>
        <c:axId val="212173408"/>
        <c:axId val="212173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155.22999999999999</c:v>
                </c:pt>
                <c:pt idx="1">
                  <c:v>154.91999999999999</c:v>
                </c:pt>
                <c:pt idx="2">
                  <c:v>155.80000000000001</c:v>
                </c:pt>
                <c:pt idx="3">
                  <c:v>158.58000000000001</c:v>
                </c:pt>
                <c:pt idx="4">
                  <c:v>159.22</c:v>
                </c:pt>
              </c:numCache>
            </c:numRef>
          </c:val>
          <c:smooth val="0"/>
          <c:extLst>
            <c:ext xmlns:c16="http://schemas.microsoft.com/office/drawing/2014/chart" uri="{C3380CC4-5D6E-409C-BE32-E72D297353CC}">
              <c16:uniqueId val="{00000001-E050-401A-898C-76A1A050EE0F}"/>
            </c:ext>
          </c:extLst>
        </c:ser>
        <c:dLbls>
          <c:showLegendKey val="0"/>
          <c:showVal val="0"/>
          <c:showCatName val="0"/>
          <c:showSerName val="0"/>
          <c:showPercent val="0"/>
          <c:showBubbleSize val="0"/>
        </c:dLbls>
        <c:marker val="1"/>
        <c:smooth val="0"/>
        <c:axId val="212173408"/>
        <c:axId val="212173800"/>
      </c:lineChart>
      <c:dateAx>
        <c:axId val="212173408"/>
        <c:scaling>
          <c:orientation val="minMax"/>
        </c:scaling>
        <c:delete val="1"/>
        <c:axPos val="b"/>
        <c:numFmt formatCode="ge" sourceLinked="1"/>
        <c:majorTickMark val="none"/>
        <c:minorTickMark val="none"/>
        <c:tickLblPos val="none"/>
        <c:crossAx val="212173800"/>
        <c:crosses val="autoZero"/>
        <c:auto val="1"/>
        <c:lblOffset val="100"/>
        <c:baseTimeUnit val="years"/>
      </c:dateAx>
      <c:valAx>
        <c:axId val="212173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2173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千葉県　我孫子市</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A3</v>
      </c>
      <c r="X8" s="82"/>
      <c r="Y8" s="82"/>
      <c r="Z8" s="82"/>
      <c r="AA8" s="82"/>
      <c r="AB8" s="82"/>
      <c r="AC8" s="82"/>
      <c r="AD8" s="82" t="str">
        <f>データ!$M$6</f>
        <v>自治体職員</v>
      </c>
      <c r="AE8" s="82"/>
      <c r="AF8" s="82"/>
      <c r="AG8" s="82"/>
      <c r="AH8" s="82"/>
      <c r="AI8" s="82"/>
      <c r="AJ8" s="82"/>
      <c r="AK8" s="4"/>
      <c r="AL8" s="70">
        <f>データ!$R$6</f>
        <v>132216</v>
      </c>
      <c r="AM8" s="70"/>
      <c r="AN8" s="70"/>
      <c r="AO8" s="70"/>
      <c r="AP8" s="70"/>
      <c r="AQ8" s="70"/>
      <c r="AR8" s="70"/>
      <c r="AS8" s="70"/>
      <c r="AT8" s="66">
        <f>データ!$S$6</f>
        <v>43.15</v>
      </c>
      <c r="AU8" s="67"/>
      <c r="AV8" s="67"/>
      <c r="AW8" s="67"/>
      <c r="AX8" s="67"/>
      <c r="AY8" s="67"/>
      <c r="AZ8" s="67"/>
      <c r="BA8" s="67"/>
      <c r="BB8" s="69">
        <f>データ!$T$6</f>
        <v>3064.1</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94.71</v>
      </c>
      <c r="J10" s="67"/>
      <c r="K10" s="67"/>
      <c r="L10" s="67"/>
      <c r="M10" s="67"/>
      <c r="N10" s="67"/>
      <c r="O10" s="68"/>
      <c r="P10" s="69">
        <f>データ!$P$6</f>
        <v>93.46</v>
      </c>
      <c r="Q10" s="69"/>
      <c r="R10" s="69"/>
      <c r="S10" s="69"/>
      <c r="T10" s="69"/>
      <c r="U10" s="69"/>
      <c r="V10" s="69"/>
      <c r="W10" s="70">
        <f>データ!$Q$6</f>
        <v>2646</v>
      </c>
      <c r="X10" s="70"/>
      <c r="Y10" s="70"/>
      <c r="Z10" s="70"/>
      <c r="AA10" s="70"/>
      <c r="AB10" s="70"/>
      <c r="AC10" s="70"/>
      <c r="AD10" s="2"/>
      <c r="AE10" s="2"/>
      <c r="AF10" s="2"/>
      <c r="AG10" s="2"/>
      <c r="AH10" s="4"/>
      <c r="AI10" s="4"/>
      <c r="AJ10" s="4"/>
      <c r="AK10" s="4"/>
      <c r="AL10" s="70">
        <f>データ!$U$6</f>
        <v>123526</v>
      </c>
      <c r="AM10" s="70"/>
      <c r="AN10" s="70"/>
      <c r="AO10" s="70"/>
      <c r="AP10" s="70"/>
      <c r="AQ10" s="70"/>
      <c r="AR10" s="70"/>
      <c r="AS10" s="70"/>
      <c r="AT10" s="66">
        <f>データ!$V$6</f>
        <v>43.51</v>
      </c>
      <c r="AU10" s="67"/>
      <c r="AV10" s="67"/>
      <c r="AW10" s="67"/>
      <c r="AX10" s="67"/>
      <c r="AY10" s="67"/>
      <c r="AZ10" s="67"/>
      <c r="BA10" s="67"/>
      <c r="BB10" s="69">
        <f>データ!$W$6</f>
        <v>2839.03</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0" t="s">
        <v>106</v>
      </c>
      <c r="BM16" s="51"/>
      <c r="BN16" s="51"/>
      <c r="BO16" s="51"/>
      <c r="BP16" s="51"/>
      <c r="BQ16" s="51"/>
      <c r="BR16" s="51"/>
      <c r="BS16" s="51"/>
      <c r="BT16" s="51"/>
      <c r="BU16" s="51"/>
      <c r="BV16" s="51"/>
      <c r="BW16" s="51"/>
      <c r="BX16" s="51"/>
      <c r="BY16" s="51"/>
      <c r="BZ16" s="52"/>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0"/>
      <c r="BM17" s="51"/>
      <c r="BN17" s="51"/>
      <c r="BO17" s="51"/>
      <c r="BP17" s="51"/>
      <c r="BQ17" s="51"/>
      <c r="BR17" s="51"/>
      <c r="BS17" s="51"/>
      <c r="BT17" s="51"/>
      <c r="BU17" s="51"/>
      <c r="BV17" s="51"/>
      <c r="BW17" s="51"/>
      <c r="BX17" s="51"/>
      <c r="BY17" s="51"/>
      <c r="BZ17" s="52"/>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0"/>
      <c r="BM18" s="51"/>
      <c r="BN18" s="51"/>
      <c r="BO18" s="51"/>
      <c r="BP18" s="51"/>
      <c r="BQ18" s="51"/>
      <c r="BR18" s="51"/>
      <c r="BS18" s="51"/>
      <c r="BT18" s="51"/>
      <c r="BU18" s="51"/>
      <c r="BV18" s="51"/>
      <c r="BW18" s="51"/>
      <c r="BX18" s="51"/>
      <c r="BY18" s="51"/>
      <c r="BZ18" s="52"/>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0"/>
      <c r="BM19" s="51"/>
      <c r="BN19" s="51"/>
      <c r="BO19" s="51"/>
      <c r="BP19" s="51"/>
      <c r="BQ19" s="51"/>
      <c r="BR19" s="51"/>
      <c r="BS19" s="51"/>
      <c r="BT19" s="51"/>
      <c r="BU19" s="51"/>
      <c r="BV19" s="51"/>
      <c r="BW19" s="51"/>
      <c r="BX19" s="51"/>
      <c r="BY19" s="51"/>
      <c r="BZ19" s="52"/>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0"/>
      <c r="BM20" s="51"/>
      <c r="BN20" s="51"/>
      <c r="BO20" s="51"/>
      <c r="BP20" s="51"/>
      <c r="BQ20" s="51"/>
      <c r="BR20" s="51"/>
      <c r="BS20" s="51"/>
      <c r="BT20" s="51"/>
      <c r="BU20" s="51"/>
      <c r="BV20" s="51"/>
      <c r="BW20" s="51"/>
      <c r="BX20" s="51"/>
      <c r="BY20" s="51"/>
      <c r="BZ20" s="52"/>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0"/>
      <c r="BM21" s="51"/>
      <c r="BN21" s="51"/>
      <c r="BO21" s="51"/>
      <c r="BP21" s="51"/>
      <c r="BQ21" s="51"/>
      <c r="BR21" s="51"/>
      <c r="BS21" s="51"/>
      <c r="BT21" s="51"/>
      <c r="BU21" s="51"/>
      <c r="BV21" s="51"/>
      <c r="BW21" s="51"/>
      <c r="BX21" s="51"/>
      <c r="BY21" s="51"/>
      <c r="BZ21" s="52"/>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0"/>
      <c r="BM22" s="51"/>
      <c r="BN22" s="51"/>
      <c r="BO22" s="51"/>
      <c r="BP22" s="51"/>
      <c r="BQ22" s="51"/>
      <c r="BR22" s="51"/>
      <c r="BS22" s="51"/>
      <c r="BT22" s="51"/>
      <c r="BU22" s="51"/>
      <c r="BV22" s="51"/>
      <c r="BW22" s="51"/>
      <c r="BX22" s="51"/>
      <c r="BY22" s="51"/>
      <c r="BZ22" s="52"/>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0"/>
      <c r="BM23" s="51"/>
      <c r="BN23" s="51"/>
      <c r="BO23" s="51"/>
      <c r="BP23" s="51"/>
      <c r="BQ23" s="51"/>
      <c r="BR23" s="51"/>
      <c r="BS23" s="51"/>
      <c r="BT23" s="51"/>
      <c r="BU23" s="51"/>
      <c r="BV23" s="51"/>
      <c r="BW23" s="51"/>
      <c r="BX23" s="51"/>
      <c r="BY23" s="51"/>
      <c r="BZ23" s="52"/>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0"/>
      <c r="BM24" s="51"/>
      <c r="BN24" s="51"/>
      <c r="BO24" s="51"/>
      <c r="BP24" s="51"/>
      <c r="BQ24" s="51"/>
      <c r="BR24" s="51"/>
      <c r="BS24" s="51"/>
      <c r="BT24" s="51"/>
      <c r="BU24" s="51"/>
      <c r="BV24" s="51"/>
      <c r="BW24" s="51"/>
      <c r="BX24" s="51"/>
      <c r="BY24" s="51"/>
      <c r="BZ24" s="52"/>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0"/>
      <c r="BM25" s="51"/>
      <c r="BN25" s="51"/>
      <c r="BO25" s="51"/>
      <c r="BP25" s="51"/>
      <c r="BQ25" s="51"/>
      <c r="BR25" s="51"/>
      <c r="BS25" s="51"/>
      <c r="BT25" s="51"/>
      <c r="BU25" s="51"/>
      <c r="BV25" s="51"/>
      <c r="BW25" s="51"/>
      <c r="BX25" s="51"/>
      <c r="BY25" s="51"/>
      <c r="BZ25" s="52"/>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0"/>
      <c r="BM26" s="51"/>
      <c r="BN26" s="51"/>
      <c r="BO26" s="51"/>
      <c r="BP26" s="51"/>
      <c r="BQ26" s="51"/>
      <c r="BR26" s="51"/>
      <c r="BS26" s="51"/>
      <c r="BT26" s="51"/>
      <c r="BU26" s="51"/>
      <c r="BV26" s="51"/>
      <c r="BW26" s="51"/>
      <c r="BX26" s="51"/>
      <c r="BY26" s="51"/>
      <c r="BZ26" s="52"/>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0"/>
      <c r="BM27" s="51"/>
      <c r="BN27" s="51"/>
      <c r="BO27" s="51"/>
      <c r="BP27" s="51"/>
      <c r="BQ27" s="51"/>
      <c r="BR27" s="51"/>
      <c r="BS27" s="51"/>
      <c r="BT27" s="51"/>
      <c r="BU27" s="51"/>
      <c r="BV27" s="51"/>
      <c r="BW27" s="51"/>
      <c r="BX27" s="51"/>
      <c r="BY27" s="51"/>
      <c r="BZ27" s="52"/>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0"/>
      <c r="BM28" s="51"/>
      <c r="BN28" s="51"/>
      <c r="BO28" s="51"/>
      <c r="BP28" s="51"/>
      <c r="BQ28" s="51"/>
      <c r="BR28" s="51"/>
      <c r="BS28" s="51"/>
      <c r="BT28" s="51"/>
      <c r="BU28" s="51"/>
      <c r="BV28" s="51"/>
      <c r="BW28" s="51"/>
      <c r="BX28" s="51"/>
      <c r="BY28" s="51"/>
      <c r="BZ28" s="52"/>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0"/>
      <c r="BM29" s="51"/>
      <c r="BN29" s="51"/>
      <c r="BO29" s="51"/>
      <c r="BP29" s="51"/>
      <c r="BQ29" s="51"/>
      <c r="BR29" s="51"/>
      <c r="BS29" s="51"/>
      <c r="BT29" s="51"/>
      <c r="BU29" s="51"/>
      <c r="BV29" s="51"/>
      <c r="BW29" s="51"/>
      <c r="BX29" s="51"/>
      <c r="BY29" s="51"/>
      <c r="BZ29" s="52"/>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0"/>
      <c r="BM30" s="51"/>
      <c r="BN30" s="51"/>
      <c r="BO30" s="51"/>
      <c r="BP30" s="51"/>
      <c r="BQ30" s="51"/>
      <c r="BR30" s="51"/>
      <c r="BS30" s="51"/>
      <c r="BT30" s="51"/>
      <c r="BU30" s="51"/>
      <c r="BV30" s="51"/>
      <c r="BW30" s="51"/>
      <c r="BX30" s="51"/>
      <c r="BY30" s="51"/>
      <c r="BZ30" s="52"/>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0"/>
      <c r="BM31" s="51"/>
      <c r="BN31" s="51"/>
      <c r="BO31" s="51"/>
      <c r="BP31" s="51"/>
      <c r="BQ31" s="51"/>
      <c r="BR31" s="51"/>
      <c r="BS31" s="51"/>
      <c r="BT31" s="51"/>
      <c r="BU31" s="51"/>
      <c r="BV31" s="51"/>
      <c r="BW31" s="51"/>
      <c r="BX31" s="51"/>
      <c r="BY31" s="51"/>
      <c r="BZ31" s="52"/>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0"/>
      <c r="BM32" s="51"/>
      <c r="BN32" s="51"/>
      <c r="BO32" s="51"/>
      <c r="BP32" s="51"/>
      <c r="BQ32" s="51"/>
      <c r="BR32" s="51"/>
      <c r="BS32" s="51"/>
      <c r="BT32" s="51"/>
      <c r="BU32" s="51"/>
      <c r="BV32" s="51"/>
      <c r="BW32" s="51"/>
      <c r="BX32" s="51"/>
      <c r="BY32" s="51"/>
      <c r="BZ32" s="52"/>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0"/>
      <c r="BM33" s="51"/>
      <c r="BN33" s="51"/>
      <c r="BO33" s="51"/>
      <c r="BP33" s="51"/>
      <c r="BQ33" s="51"/>
      <c r="BR33" s="51"/>
      <c r="BS33" s="51"/>
      <c r="BT33" s="51"/>
      <c r="BU33" s="51"/>
      <c r="BV33" s="51"/>
      <c r="BW33" s="51"/>
      <c r="BX33" s="51"/>
      <c r="BY33" s="51"/>
      <c r="BZ33" s="52"/>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0"/>
      <c r="BM34" s="51"/>
      <c r="BN34" s="51"/>
      <c r="BO34" s="51"/>
      <c r="BP34" s="51"/>
      <c r="BQ34" s="51"/>
      <c r="BR34" s="51"/>
      <c r="BS34" s="51"/>
      <c r="BT34" s="51"/>
      <c r="BU34" s="51"/>
      <c r="BV34" s="51"/>
      <c r="BW34" s="51"/>
      <c r="BX34" s="51"/>
      <c r="BY34" s="51"/>
      <c r="BZ34" s="52"/>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0"/>
      <c r="BM35" s="51"/>
      <c r="BN35" s="51"/>
      <c r="BO35" s="51"/>
      <c r="BP35" s="51"/>
      <c r="BQ35" s="51"/>
      <c r="BR35" s="51"/>
      <c r="BS35" s="51"/>
      <c r="BT35" s="51"/>
      <c r="BU35" s="51"/>
      <c r="BV35" s="51"/>
      <c r="BW35" s="51"/>
      <c r="BX35" s="51"/>
      <c r="BY35" s="51"/>
      <c r="BZ35" s="52"/>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0"/>
      <c r="BM36" s="51"/>
      <c r="BN36" s="51"/>
      <c r="BO36" s="51"/>
      <c r="BP36" s="51"/>
      <c r="BQ36" s="51"/>
      <c r="BR36" s="51"/>
      <c r="BS36" s="51"/>
      <c r="BT36" s="51"/>
      <c r="BU36" s="51"/>
      <c r="BV36" s="51"/>
      <c r="BW36" s="51"/>
      <c r="BX36" s="51"/>
      <c r="BY36" s="51"/>
      <c r="BZ36" s="52"/>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0"/>
      <c r="BM37" s="51"/>
      <c r="BN37" s="51"/>
      <c r="BO37" s="51"/>
      <c r="BP37" s="51"/>
      <c r="BQ37" s="51"/>
      <c r="BR37" s="51"/>
      <c r="BS37" s="51"/>
      <c r="BT37" s="51"/>
      <c r="BU37" s="51"/>
      <c r="BV37" s="51"/>
      <c r="BW37" s="51"/>
      <c r="BX37" s="51"/>
      <c r="BY37" s="51"/>
      <c r="BZ37" s="52"/>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0"/>
      <c r="BM38" s="51"/>
      <c r="BN38" s="51"/>
      <c r="BO38" s="51"/>
      <c r="BP38" s="51"/>
      <c r="BQ38" s="51"/>
      <c r="BR38" s="51"/>
      <c r="BS38" s="51"/>
      <c r="BT38" s="51"/>
      <c r="BU38" s="51"/>
      <c r="BV38" s="51"/>
      <c r="BW38" s="51"/>
      <c r="BX38" s="51"/>
      <c r="BY38" s="51"/>
      <c r="BZ38" s="52"/>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0"/>
      <c r="BM39" s="51"/>
      <c r="BN39" s="51"/>
      <c r="BO39" s="51"/>
      <c r="BP39" s="51"/>
      <c r="BQ39" s="51"/>
      <c r="BR39" s="51"/>
      <c r="BS39" s="51"/>
      <c r="BT39" s="51"/>
      <c r="BU39" s="51"/>
      <c r="BV39" s="51"/>
      <c r="BW39" s="51"/>
      <c r="BX39" s="51"/>
      <c r="BY39" s="51"/>
      <c r="BZ39" s="52"/>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0"/>
      <c r="BM40" s="51"/>
      <c r="BN40" s="51"/>
      <c r="BO40" s="51"/>
      <c r="BP40" s="51"/>
      <c r="BQ40" s="51"/>
      <c r="BR40" s="51"/>
      <c r="BS40" s="51"/>
      <c r="BT40" s="51"/>
      <c r="BU40" s="51"/>
      <c r="BV40" s="51"/>
      <c r="BW40" s="51"/>
      <c r="BX40" s="51"/>
      <c r="BY40" s="51"/>
      <c r="BZ40" s="52"/>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0"/>
      <c r="BM41" s="51"/>
      <c r="BN41" s="51"/>
      <c r="BO41" s="51"/>
      <c r="BP41" s="51"/>
      <c r="BQ41" s="51"/>
      <c r="BR41" s="51"/>
      <c r="BS41" s="51"/>
      <c r="BT41" s="51"/>
      <c r="BU41" s="51"/>
      <c r="BV41" s="51"/>
      <c r="BW41" s="51"/>
      <c r="BX41" s="51"/>
      <c r="BY41" s="51"/>
      <c r="BZ41" s="52"/>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0"/>
      <c r="BM42" s="51"/>
      <c r="BN42" s="51"/>
      <c r="BO42" s="51"/>
      <c r="BP42" s="51"/>
      <c r="BQ42" s="51"/>
      <c r="BR42" s="51"/>
      <c r="BS42" s="51"/>
      <c r="BT42" s="51"/>
      <c r="BU42" s="51"/>
      <c r="BV42" s="51"/>
      <c r="BW42" s="51"/>
      <c r="BX42" s="51"/>
      <c r="BY42" s="51"/>
      <c r="BZ42" s="52"/>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0"/>
      <c r="BM43" s="51"/>
      <c r="BN43" s="51"/>
      <c r="BO43" s="51"/>
      <c r="BP43" s="51"/>
      <c r="BQ43" s="51"/>
      <c r="BR43" s="51"/>
      <c r="BS43" s="51"/>
      <c r="BT43" s="51"/>
      <c r="BU43" s="51"/>
      <c r="BV43" s="51"/>
      <c r="BW43" s="51"/>
      <c r="BX43" s="51"/>
      <c r="BY43" s="51"/>
      <c r="BZ43" s="52"/>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0" t="s">
        <v>107</v>
      </c>
      <c r="BM47" s="51"/>
      <c r="BN47" s="51"/>
      <c r="BO47" s="51"/>
      <c r="BP47" s="51"/>
      <c r="BQ47" s="51"/>
      <c r="BR47" s="51"/>
      <c r="BS47" s="51"/>
      <c r="BT47" s="51"/>
      <c r="BU47" s="51"/>
      <c r="BV47" s="51"/>
      <c r="BW47" s="51"/>
      <c r="BX47" s="51"/>
      <c r="BY47" s="51"/>
      <c r="BZ47" s="52"/>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0"/>
      <c r="BM48" s="51"/>
      <c r="BN48" s="51"/>
      <c r="BO48" s="51"/>
      <c r="BP48" s="51"/>
      <c r="BQ48" s="51"/>
      <c r="BR48" s="51"/>
      <c r="BS48" s="51"/>
      <c r="BT48" s="51"/>
      <c r="BU48" s="51"/>
      <c r="BV48" s="51"/>
      <c r="BW48" s="51"/>
      <c r="BX48" s="51"/>
      <c r="BY48" s="51"/>
      <c r="BZ48" s="52"/>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0"/>
      <c r="BM49" s="51"/>
      <c r="BN49" s="51"/>
      <c r="BO49" s="51"/>
      <c r="BP49" s="51"/>
      <c r="BQ49" s="51"/>
      <c r="BR49" s="51"/>
      <c r="BS49" s="51"/>
      <c r="BT49" s="51"/>
      <c r="BU49" s="51"/>
      <c r="BV49" s="51"/>
      <c r="BW49" s="51"/>
      <c r="BX49" s="51"/>
      <c r="BY49" s="51"/>
      <c r="BZ49" s="52"/>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0"/>
      <c r="BM50" s="51"/>
      <c r="BN50" s="51"/>
      <c r="BO50" s="51"/>
      <c r="BP50" s="51"/>
      <c r="BQ50" s="51"/>
      <c r="BR50" s="51"/>
      <c r="BS50" s="51"/>
      <c r="BT50" s="51"/>
      <c r="BU50" s="51"/>
      <c r="BV50" s="51"/>
      <c r="BW50" s="51"/>
      <c r="BX50" s="51"/>
      <c r="BY50" s="51"/>
      <c r="BZ50" s="52"/>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0"/>
      <c r="BM51" s="51"/>
      <c r="BN51" s="51"/>
      <c r="BO51" s="51"/>
      <c r="BP51" s="51"/>
      <c r="BQ51" s="51"/>
      <c r="BR51" s="51"/>
      <c r="BS51" s="51"/>
      <c r="BT51" s="51"/>
      <c r="BU51" s="51"/>
      <c r="BV51" s="51"/>
      <c r="BW51" s="51"/>
      <c r="BX51" s="51"/>
      <c r="BY51" s="51"/>
      <c r="BZ51" s="52"/>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0"/>
      <c r="BM52" s="51"/>
      <c r="BN52" s="51"/>
      <c r="BO52" s="51"/>
      <c r="BP52" s="51"/>
      <c r="BQ52" s="51"/>
      <c r="BR52" s="51"/>
      <c r="BS52" s="51"/>
      <c r="BT52" s="51"/>
      <c r="BU52" s="51"/>
      <c r="BV52" s="51"/>
      <c r="BW52" s="51"/>
      <c r="BX52" s="51"/>
      <c r="BY52" s="51"/>
      <c r="BZ52" s="52"/>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0"/>
      <c r="BM53" s="51"/>
      <c r="BN53" s="51"/>
      <c r="BO53" s="51"/>
      <c r="BP53" s="51"/>
      <c r="BQ53" s="51"/>
      <c r="BR53" s="51"/>
      <c r="BS53" s="51"/>
      <c r="BT53" s="51"/>
      <c r="BU53" s="51"/>
      <c r="BV53" s="51"/>
      <c r="BW53" s="51"/>
      <c r="BX53" s="51"/>
      <c r="BY53" s="51"/>
      <c r="BZ53" s="52"/>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0"/>
      <c r="BM54" s="51"/>
      <c r="BN54" s="51"/>
      <c r="BO54" s="51"/>
      <c r="BP54" s="51"/>
      <c r="BQ54" s="51"/>
      <c r="BR54" s="51"/>
      <c r="BS54" s="51"/>
      <c r="BT54" s="51"/>
      <c r="BU54" s="51"/>
      <c r="BV54" s="51"/>
      <c r="BW54" s="51"/>
      <c r="BX54" s="51"/>
      <c r="BY54" s="51"/>
      <c r="BZ54" s="52"/>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0"/>
      <c r="BM55" s="51"/>
      <c r="BN55" s="51"/>
      <c r="BO55" s="51"/>
      <c r="BP55" s="51"/>
      <c r="BQ55" s="51"/>
      <c r="BR55" s="51"/>
      <c r="BS55" s="51"/>
      <c r="BT55" s="51"/>
      <c r="BU55" s="51"/>
      <c r="BV55" s="51"/>
      <c r="BW55" s="51"/>
      <c r="BX55" s="51"/>
      <c r="BY55" s="51"/>
      <c r="BZ55" s="52"/>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0"/>
      <c r="BM62" s="51"/>
      <c r="BN62" s="51"/>
      <c r="BO62" s="51"/>
      <c r="BP62" s="51"/>
      <c r="BQ62" s="51"/>
      <c r="BR62" s="51"/>
      <c r="BS62" s="51"/>
      <c r="BT62" s="51"/>
      <c r="BU62" s="51"/>
      <c r="BV62" s="51"/>
      <c r="BW62" s="51"/>
      <c r="BX62" s="51"/>
      <c r="BY62" s="51"/>
      <c r="BZ62" s="52"/>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0" t="s">
        <v>105</v>
      </c>
      <c r="BM66" s="51"/>
      <c r="BN66" s="51"/>
      <c r="BO66" s="51"/>
      <c r="BP66" s="51"/>
      <c r="BQ66" s="51"/>
      <c r="BR66" s="51"/>
      <c r="BS66" s="51"/>
      <c r="BT66" s="51"/>
      <c r="BU66" s="51"/>
      <c r="BV66" s="51"/>
      <c r="BW66" s="51"/>
      <c r="BX66" s="51"/>
      <c r="BY66" s="51"/>
      <c r="BZ66" s="52"/>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0"/>
      <c r="BM67" s="51"/>
      <c r="BN67" s="51"/>
      <c r="BO67" s="51"/>
      <c r="BP67" s="51"/>
      <c r="BQ67" s="51"/>
      <c r="BR67" s="51"/>
      <c r="BS67" s="51"/>
      <c r="BT67" s="51"/>
      <c r="BU67" s="51"/>
      <c r="BV67" s="51"/>
      <c r="BW67" s="51"/>
      <c r="BX67" s="51"/>
      <c r="BY67" s="51"/>
      <c r="BZ67" s="52"/>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0"/>
      <c r="BM68" s="51"/>
      <c r="BN68" s="51"/>
      <c r="BO68" s="51"/>
      <c r="BP68" s="51"/>
      <c r="BQ68" s="51"/>
      <c r="BR68" s="51"/>
      <c r="BS68" s="51"/>
      <c r="BT68" s="51"/>
      <c r="BU68" s="51"/>
      <c r="BV68" s="51"/>
      <c r="BW68" s="51"/>
      <c r="BX68" s="51"/>
      <c r="BY68" s="51"/>
      <c r="BZ68" s="52"/>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0"/>
      <c r="BM69" s="51"/>
      <c r="BN69" s="51"/>
      <c r="BO69" s="51"/>
      <c r="BP69" s="51"/>
      <c r="BQ69" s="51"/>
      <c r="BR69" s="51"/>
      <c r="BS69" s="51"/>
      <c r="BT69" s="51"/>
      <c r="BU69" s="51"/>
      <c r="BV69" s="51"/>
      <c r="BW69" s="51"/>
      <c r="BX69" s="51"/>
      <c r="BY69" s="51"/>
      <c r="BZ69" s="52"/>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0"/>
      <c r="BM70" s="51"/>
      <c r="BN70" s="51"/>
      <c r="BO70" s="51"/>
      <c r="BP70" s="51"/>
      <c r="BQ70" s="51"/>
      <c r="BR70" s="51"/>
      <c r="BS70" s="51"/>
      <c r="BT70" s="51"/>
      <c r="BU70" s="51"/>
      <c r="BV70" s="51"/>
      <c r="BW70" s="51"/>
      <c r="BX70" s="51"/>
      <c r="BY70" s="51"/>
      <c r="BZ70" s="52"/>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0"/>
      <c r="BM71" s="51"/>
      <c r="BN71" s="51"/>
      <c r="BO71" s="51"/>
      <c r="BP71" s="51"/>
      <c r="BQ71" s="51"/>
      <c r="BR71" s="51"/>
      <c r="BS71" s="51"/>
      <c r="BT71" s="51"/>
      <c r="BU71" s="51"/>
      <c r="BV71" s="51"/>
      <c r="BW71" s="51"/>
      <c r="BX71" s="51"/>
      <c r="BY71" s="51"/>
      <c r="BZ71" s="52"/>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0"/>
      <c r="BM72" s="51"/>
      <c r="BN72" s="51"/>
      <c r="BO72" s="51"/>
      <c r="BP72" s="51"/>
      <c r="BQ72" s="51"/>
      <c r="BR72" s="51"/>
      <c r="BS72" s="51"/>
      <c r="BT72" s="51"/>
      <c r="BU72" s="51"/>
      <c r="BV72" s="51"/>
      <c r="BW72" s="51"/>
      <c r="BX72" s="51"/>
      <c r="BY72" s="51"/>
      <c r="BZ72" s="52"/>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0"/>
      <c r="BM73" s="51"/>
      <c r="BN73" s="51"/>
      <c r="BO73" s="51"/>
      <c r="BP73" s="51"/>
      <c r="BQ73" s="51"/>
      <c r="BR73" s="51"/>
      <c r="BS73" s="51"/>
      <c r="BT73" s="51"/>
      <c r="BU73" s="51"/>
      <c r="BV73" s="51"/>
      <c r="BW73" s="51"/>
      <c r="BX73" s="51"/>
      <c r="BY73" s="51"/>
      <c r="BZ73" s="52"/>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0"/>
      <c r="BM74" s="51"/>
      <c r="BN74" s="51"/>
      <c r="BO74" s="51"/>
      <c r="BP74" s="51"/>
      <c r="BQ74" s="51"/>
      <c r="BR74" s="51"/>
      <c r="BS74" s="51"/>
      <c r="BT74" s="51"/>
      <c r="BU74" s="51"/>
      <c r="BV74" s="51"/>
      <c r="BW74" s="51"/>
      <c r="BX74" s="51"/>
      <c r="BY74" s="51"/>
      <c r="BZ74" s="52"/>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0"/>
      <c r="BM75" s="51"/>
      <c r="BN75" s="51"/>
      <c r="BO75" s="51"/>
      <c r="BP75" s="51"/>
      <c r="BQ75" s="51"/>
      <c r="BR75" s="51"/>
      <c r="BS75" s="51"/>
      <c r="BT75" s="51"/>
      <c r="BU75" s="51"/>
      <c r="BV75" s="51"/>
      <c r="BW75" s="51"/>
      <c r="BX75" s="51"/>
      <c r="BY75" s="51"/>
      <c r="BZ75" s="52"/>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0"/>
      <c r="BM76" s="51"/>
      <c r="BN76" s="51"/>
      <c r="BO76" s="51"/>
      <c r="BP76" s="51"/>
      <c r="BQ76" s="51"/>
      <c r="BR76" s="51"/>
      <c r="BS76" s="51"/>
      <c r="BT76" s="51"/>
      <c r="BU76" s="51"/>
      <c r="BV76" s="51"/>
      <c r="BW76" s="51"/>
      <c r="BX76" s="51"/>
      <c r="BY76" s="51"/>
      <c r="BZ76" s="52"/>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0"/>
      <c r="BM77" s="51"/>
      <c r="BN77" s="51"/>
      <c r="BO77" s="51"/>
      <c r="BP77" s="51"/>
      <c r="BQ77" s="51"/>
      <c r="BR77" s="51"/>
      <c r="BS77" s="51"/>
      <c r="BT77" s="51"/>
      <c r="BU77" s="51"/>
      <c r="BV77" s="51"/>
      <c r="BW77" s="51"/>
      <c r="BX77" s="51"/>
      <c r="BY77" s="51"/>
      <c r="BZ77" s="52"/>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0"/>
      <c r="BM78" s="51"/>
      <c r="BN78" s="51"/>
      <c r="BO78" s="51"/>
      <c r="BP78" s="51"/>
      <c r="BQ78" s="51"/>
      <c r="BR78" s="51"/>
      <c r="BS78" s="51"/>
      <c r="BT78" s="51"/>
      <c r="BU78" s="51"/>
      <c r="BV78" s="51"/>
      <c r="BW78" s="51"/>
      <c r="BX78" s="51"/>
      <c r="BY78" s="51"/>
      <c r="BZ78" s="52"/>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0"/>
      <c r="BM79" s="51"/>
      <c r="BN79" s="51"/>
      <c r="BO79" s="51"/>
      <c r="BP79" s="51"/>
      <c r="BQ79" s="51"/>
      <c r="BR79" s="51"/>
      <c r="BS79" s="51"/>
      <c r="BT79" s="51"/>
      <c r="BU79" s="51"/>
      <c r="BV79" s="51"/>
      <c r="BW79" s="51"/>
      <c r="BX79" s="51"/>
      <c r="BY79" s="51"/>
      <c r="BZ79" s="52"/>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0"/>
      <c r="BM80" s="51"/>
      <c r="BN80" s="51"/>
      <c r="BO80" s="51"/>
      <c r="BP80" s="51"/>
      <c r="BQ80" s="51"/>
      <c r="BR80" s="51"/>
      <c r="BS80" s="51"/>
      <c r="BT80" s="51"/>
      <c r="BU80" s="51"/>
      <c r="BV80" s="51"/>
      <c r="BW80" s="51"/>
      <c r="BX80" s="51"/>
      <c r="BY80" s="51"/>
      <c r="BZ80" s="52"/>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8bo5lHy6bEW/C134EWBmlsXT0gL2bUxd8ZG1PDHyDwSoxbCqjRhKNkpE+RbOY1PnHmgkRPp4f6xucOwlKst/bg==" saltValue="3A68+hqnVxfq1vRO0Gi5cQ=="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52</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9" t="s">
        <v>53</v>
      </c>
      <c r="B4" s="31"/>
      <c r="C4" s="31"/>
      <c r="D4" s="31"/>
      <c r="E4" s="31"/>
      <c r="F4" s="31"/>
      <c r="G4" s="31"/>
      <c r="H4" s="90"/>
      <c r="I4" s="91"/>
      <c r="J4" s="91"/>
      <c r="K4" s="91"/>
      <c r="L4" s="91"/>
      <c r="M4" s="91"/>
      <c r="N4" s="91"/>
      <c r="O4" s="91"/>
      <c r="P4" s="91"/>
      <c r="Q4" s="91"/>
      <c r="R4" s="91"/>
      <c r="S4" s="91"/>
      <c r="T4" s="91"/>
      <c r="U4" s="91"/>
      <c r="V4" s="91"/>
      <c r="W4" s="92"/>
      <c r="X4" s="86" t="s">
        <v>54</v>
      </c>
      <c r="Y4" s="86"/>
      <c r="Z4" s="86"/>
      <c r="AA4" s="86"/>
      <c r="AB4" s="86"/>
      <c r="AC4" s="86"/>
      <c r="AD4" s="86"/>
      <c r="AE4" s="86"/>
      <c r="AF4" s="86"/>
      <c r="AG4" s="86"/>
      <c r="AH4" s="86"/>
      <c r="AI4" s="86" t="s">
        <v>55</v>
      </c>
      <c r="AJ4" s="86"/>
      <c r="AK4" s="86"/>
      <c r="AL4" s="86"/>
      <c r="AM4" s="86"/>
      <c r="AN4" s="86"/>
      <c r="AO4" s="86"/>
      <c r="AP4" s="86"/>
      <c r="AQ4" s="86"/>
      <c r="AR4" s="86"/>
      <c r="AS4" s="86"/>
      <c r="AT4" s="86" t="s">
        <v>56</v>
      </c>
      <c r="AU4" s="86"/>
      <c r="AV4" s="86"/>
      <c r="AW4" s="86"/>
      <c r="AX4" s="86"/>
      <c r="AY4" s="86"/>
      <c r="AZ4" s="86"/>
      <c r="BA4" s="86"/>
      <c r="BB4" s="86"/>
      <c r="BC4" s="86"/>
      <c r="BD4" s="86"/>
      <c r="BE4" s="86" t="s">
        <v>57</v>
      </c>
      <c r="BF4" s="86"/>
      <c r="BG4" s="86"/>
      <c r="BH4" s="86"/>
      <c r="BI4" s="86"/>
      <c r="BJ4" s="86"/>
      <c r="BK4" s="86"/>
      <c r="BL4" s="86"/>
      <c r="BM4" s="86"/>
      <c r="BN4" s="86"/>
      <c r="BO4" s="86"/>
      <c r="BP4" s="86" t="s">
        <v>58</v>
      </c>
      <c r="BQ4" s="86"/>
      <c r="BR4" s="86"/>
      <c r="BS4" s="86"/>
      <c r="BT4" s="86"/>
      <c r="BU4" s="86"/>
      <c r="BV4" s="86"/>
      <c r="BW4" s="86"/>
      <c r="BX4" s="86"/>
      <c r="BY4" s="86"/>
      <c r="BZ4" s="86"/>
      <c r="CA4" s="86" t="s">
        <v>59</v>
      </c>
      <c r="CB4" s="86"/>
      <c r="CC4" s="86"/>
      <c r="CD4" s="86"/>
      <c r="CE4" s="86"/>
      <c r="CF4" s="86"/>
      <c r="CG4" s="86"/>
      <c r="CH4" s="86"/>
      <c r="CI4" s="86"/>
      <c r="CJ4" s="86"/>
      <c r="CK4" s="86"/>
      <c r="CL4" s="86" t="s">
        <v>60</v>
      </c>
      <c r="CM4" s="86"/>
      <c r="CN4" s="86"/>
      <c r="CO4" s="86"/>
      <c r="CP4" s="86"/>
      <c r="CQ4" s="86"/>
      <c r="CR4" s="86"/>
      <c r="CS4" s="86"/>
      <c r="CT4" s="86"/>
      <c r="CU4" s="86"/>
      <c r="CV4" s="86"/>
      <c r="CW4" s="86" t="s">
        <v>61</v>
      </c>
      <c r="CX4" s="86"/>
      <c r="CY4" s="86"/>
      <c r="CZ4" s="86"/>
      <c r="DA4" s="86"/>
      <c r="DB4" s="86"/>
      <c r="DC4" s="86"/>
      <c r="DD4" s="86"/>
      <c r="DE4" s="86"/>
      <c r="DF4" s="86"/>
      <c r="DG4" s="86"/>
      <c r="DH4" s="86" t="s">
        <v>62</v>
      </c>
      <c r="DI4" s="86"/>
      <c r="DJ4" s="86"/>
      <c r="DK4" s="86"/>
      <c r="DL4" s="86"/>
      <c r="DM4" s="86"/>
      <c r="DN4" s="86"/>
      <c r="DO4" s="86"/>
      <c r="DP4" s="86"/>
      <c r="DQ4" s="86"/>
      <c r="DR4" s="86"/>
      <c r="DS4" s="86" t="s">
        <v>63</v>
      </c>
      <c r="DT4" s="86"/>
      <c r="DU4" s="86"/>
      <c r="DV4" s="86"/>
      <c r="DW4" s="86"/>
      <c r="DX4" s="86"/>
      <c r="DY4" s="86"/>
      <c r="DZ4" s="86"/>
      <c r="EA4" s="86"/>
      <c r="EB4" s="86"/>
      <c r="EC4" s="86"/>
      <c r="ED4" s="86" t="s">
        <v>64</v>
      </c>
      <c r="EE4" s="86"/>
      <c r="EF4" s="86"/>
      <c r="EG4" s="86"/>
      <c r="EH4" s="86"/>
      <c r="EI4" s="86"/>
      <c r="EJ4" s="86"/>
      <c r="EK4" s="86"/>
      <c r="EL4" s="86"/>
      <c r="EM4" s="86"/>
      <c r="EN4" s="86"/>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122220</v>
      </c>
      <c r="D6" s="34">
        <f t="shared" si="3"/>
        <v>46</v>
      </c>
      <c r="E6" s="34">
        <f t="shared" si="3"/>
        <v>1</v>
      </c>
      <c r="F6" s="34">
        <f t="shared" si="3"/>
        <v>0</v>
      </c>
      <c r="G6" s="34">
        <f t="shared" si="3"/>
        <v>1</v>
      </c>
      <c r="H6" s="34" t="str">
        <f t="shared" si="3"/>
        <v>千葉県　我孫子市</v>
      </c>
      <c r="I6" s="34" t="str">
        <f t="shared" si="3"/>
        <v>法適用</v>
      </c>
      <c r="J6" s="34" t="str">
        <f t="shared" si="3"/>
        <v>水道事業</v>
      </c>
      <c r="K6" s="34" t="str">
        <f t="shared" si="3"/>
        <v>末端給水事業</v>
      </c>
      <c r="L6" s="34" t="str">
        <f t="shared" si="3"/>
        <v>A3</v>
      </c>
      <c r="M6" s="34" t="str">
        <f t="shared" si="3"/>
        <v>自治体職員</v>
      </c>
      <c r="N6" s="35" t="str">
        <f t="shared" si="3"/>
        <v>-</v>
      </c>
      <c r="O6" s="35">
        <f t="shared" si="3"/>
        <v>94.71</v>
      </c>
      <c r="P6" s="35">
        <f t="shared" si="3"/>
        <v>93.46</v>
      </c>
      <c r="Q6" s="35">
        <f t="shared" si="3"/>
        <v>2646</v>
      </c>
      <c r="R6" s="35">
        <f t="shared" si="3"/>
        <v>132216</v>
      </c>
      <c r="S6" s="35">
        <f t="shared" si="3"/>
        <v>43.15</v>
      </c>
      <c r="T6" s="35">
        <f t="shared" si="3"/>
        <v>3064.1</v>
      </c>
      <c r="U6" s="35">
        <f t="shared" si="3"/>
        <v>123526</v>
      </c>
      <c r="V6" s="35">
        <f t="shared" si="3"/>
        <v>43.51</v>
      </c>
      <c r="W6" s="35">
        <f t="shared" si="3"/>
        <v>2839.03</v>
      </c>
      <c r="X6" s="36">
        <f>IF(X7="",NA(),X7)</f>
        <v>117.87</v>
      </c>
      <c r="Y6" s="36">
        <f t="shared" ref="Y6:AG6" si="4">IF(Y7="",NA(),Y7)</f>
        <v>114.42</v>
      </c>
      <c r="Z6" s="36">
        <f t="shared" si="4"/>
        <v>116.32</v>
      </c>
      <c r="AA6" s="36">
        <f t="shared" si="4"/>
        <v>115.4</v>
      </c>
      <c r="AB6" s="36">
        <f t="shared" si="4"/>
        <v>116.5</v>
      </c>
      <c r="AC6" s="36">
        <f t="shared" si="4"/>
        <v>113.11</v>
      </c>
      <c r="AD6" s="36">
        <f t="shared" si="4"/>
        <v>114</v>
      </c>
      <c r="AE6" s="36">
        <f t="shared" si="4"/>
        <v>114</v>
      </c>
      <c r="AF6" s="36">
        <f t="shared" si="4"/>
        <v>113.68</v>
      </c>
      <c r="AG6" s="36">
        <f t="shared" si="4"/>
        <v>113.82</v>
      </c>
      <c r="AH6" s="35" t="str">
        <f>IF(AH7="","",IF(AH7="-","【-】","【"&amp;SUBSTITUTE(TEXT(AH7,"#,##0.00"),"-","△")&amp;"】"))</f>
        <v>【112.83】</v>
      </c>
      <c r="AI6" s="35">
        <f>IF(AI7="",NA(),AI7)</f>
        <v>0</v>
      </c>
      <c r="AJ6" s="35">
        <f t="shared" ref="AJ6:AR6" si="5">IF(AJ7="",NA(),AJ7)</f>
        <v>0</v>
      </c>
      <c r="AK6" s="35">
        <f t="shared" si="5"/>
        <v>0</v>
      </c>
      <c r="AL6" s="35">
        <f t="shared" si="5"/>
        <v>0</v>
      </c>
      <c r="AM6" s="35">
        <f t="shared" si="5"/>
        <v>0</v>
      </c>
      <c r="AN6" s="35">
        <f t="shared" si="5"/>
        <v>0</v>
      </c>
      <c r="AO6" s="36">
        <f t="shared" si="5"/>
        <v>0.03</v>
      </c>
      <c r="AP6" s="36">
        <f t="shared" si="5"/>
        <v>0.23</v>
      </c>
      <c r="AQ6" s="36">
        <f t="shared" si="5"/>
        <v>0.03</v>
      </c>
      <c r="AR6" s="35">
        <f t="shared" si="5"/>
        <v>0</v>
      </c>
      <c r="AS6" s="35" t="str">
        <f>IF(AS7="","",IF(AS7="-","【-】","【"&amp;SUBSTITUTE(TEXT(AS7,"#,##0.00"),"-","△")&amp;"】"))</f>
        <v>【1.05】</v>
      </c>
      <c r="AT6" s="36">
        <f>IF(AT7="",NA(),AT7)</f>
        <v>482.28</v>
      </c>
      <c r="AU6" s="36">
        <f t="shared" ref="AU6:BC6" si="6">IF(AU7="",NA(),AU7)</f>
        <v>523.53</v>
      </c>
      <c r="AV6" s="36">
        <f t="shared" si="6"/>
        <v>553.62</v>
      </c>
      <c r="AW6" s="36">
        <f t="shared" si="6"/>
        <v>474.71</v>
      </c>
      <c r="AX6" s="36">
        <f t="shared" si="6"/>
        <v>488.68</v>
      </c>
      <c r="AY6" s="36">
        <f t="shared" si="6"/>
        <v>344.19</v>
      </c>
      <c r="AZ6" s="36">
        <f t="shared" si="6"/>
        <v>352.05</v>
      </c>
      <c r="BA6" s="36">
        <f t="shared" si="6"/>
        <v>349.04</v>
      </c>
      <c r="BB6" s="36">
        <f t="shared" si="6"/>
        <v>337.49</v>
      </c>
      <c r="BC6" s="36">
        <f t="shared" si="6"/>
        <v>335.6</v>
      </c>
      <c r="BD6" s="35" t="str">
        <f>IF(BD7="","",IF(BD7="-","【-】","【"&amp;SUBSTITUTE(TEXT(BD7,"#,##0.00"),"-","△")&amp;"】"))</f>
        <v>【261.93】</v>
      </c>
      <c r="BE6" s="36">
        <f>IF(BE7="",NA(),BE7)</f>
        <v>34.07</v>
      </c>
      <c r="BF6" s="36">
        <f t="shared" ref="BF6:BN6" si="7">IF(BF7="",NA(),BF7)</f>
        <v>30.89</v>
      </c>
      <c r="BG6" s="36">
        <f t="shared" si="7"/>
        <v>28.03</v>
      </c>
      <c r="BH6" s="36">
        <f t="shared" si="7"/>
        <v>24.2</v>
      </c>
      <c r="BI6" s="36">
        <f t="shared" si="7"/>
        <v>20.48</v>
      </c>
      <c r="BJ6" s="36">
        <f t="shared" si="7"/>
        <v>252.09</v>
      </c>
      <c r="BK6" s="36">
        <f t="shared" si="7"/>
        <v>250.76</v>
      </c>
      <c r="BL6" s="36">
        <f t="shared" si="7"/>
        <v>254.54</v>
      </c>
      <c r="BM6" s="36">
        <f t="shared" si="7"/>
        <v>265.92</v>
      </c>
      <c r="BN6" s="36">
        <f t="shared" si="7"/>
        <v>258.26</v>
      </c>
      <c r="BO6" s="35" t="str">
        <f>IF(BO7="","",IF(BO7="-","【-】","【"&amp;SUBSTITUTE(TEXT(BO7,"#,##0.00"),"-","△")&amp;"】"))</f>
        <v>【270.46】</v>
      </c>
      <c r="BP6" s="36">
        <f>IF(BP7="",NA(),BP7)</f>
        <v>109.7</v>
      </c>
      <c r="BQ6" s="36">
        <f t="shared" ref="BQ6:BY6" si="8">IF(BQ7="",NA(),BQ7)</f>
        <v>105.28</v>
      </c>
      <c r="BR6" s="36">
        <f t="shared" si="8"/>
        <v>107.11</v>
      </c>
      <c r="BS6" s="36">
        <f t="shared" si="8"/>
        <v>105.87</v>
      </c>
      <c r="BT6" s="36">
        <f t="shared" si="8"/>
        <v>104.19</v>
      </c>
      <c r="BU6" s="36">
        <f t="shared" si="8"/>
        <v>106.22</v>
      </c>
      <c r="BV6" s="36">
        <f t="shared" si="8"/>
        <v>106.69</v>
      </c>
      <c r="BW6" s="36">
        <f t="shared" si="8"/>
        <v>106.52</v>
      </c>
      <c r="BX6" s="36">
        <f t="shared" si="8"/>
        <v>105.86</v>
      </c>
      <c r="BY6" s="36">
        <f t="shared" si="8"/>
        <v>106.07</v>
      </c>
      <c r="BZ6" s="35" t="str">
        <f>IF(BZ7="","",IF(BZ7="-","【-】","【"&amp;SUBSTITUTE(TEXT(BZ7,"#,##0.00"),"-","△")&amp;"】"))</f>
        <v>【103.91】</v>
      </c>
      <c r="CA6" s="36">
        <f>IF(CA7="",NA(),CA7)</f>
        <v>153.96</v>
      </c>
      <c r="CB6" s="36">
        <f t="shared" ref="CB6:CJ6" si="9">IF(CB7="",NA(),CB7)</f>
        <v>159.9</v>
      </c>
      <c r="CC6" s="36">
        <f t="shared" si="9"/>
        <v>155.91999999999999</v>
      </c>
      <c r="CD6" s="36">
        <f t="shared" si="9"/>
        <v>157.84</v>
      </c>
      <c r="CE6" s="36">
        <f t="shared" si="9"/>
        <v>160.32</v>
      </c>
      <c r="CF6" s="36">
        <f t="shared" si="9"/>
        <v>155.22999999999999</v>
      </c>
      <c r="CG6" s="36">
        <f t="shared" si="9"/>
        <v>154.91999999999999</v>
      </c>
      <c r="CH6" s="36">
        <f t="shared" si="9"/>
        <v>155.80000000000001</v>
      </c>
      <c r="CI6" s="36">
        <f t="shared" si="9"/>
        <v>158.58000000000001</v>
      </c>
      <c r="CJ6" s="36">
        <f t="shared" si="9"/>
        <v>159.22</v>
      </c>
      <c r="CK6" s="35" t="str">
        <f>IF(CK7="","",IF(CK7="-","【-】","【"&amp;SUBSTITUTE(TEXT(CK7,"#,##0.00"),"-","△")&amp;"】"))</f>
        <v>【167.11】</v>
      </c>
      <c r="CL6" s="36">
        <f>IF(CL7="",NA(),CL7)</f>
        <v>60.7</v>
      </c>
      <c r="CM6" s="36">
        <f t="shared" ref="CM6:CU6" si="10">IF(CM7="",NA(),CM7)</f>
        <v>60.73</v>
      </c>
      <c r="CN6" s="36">
        <f t="shared" si="10"/>
        <v>60.21</v>
      </c>
      <c r="CO6" s="36">
        <f t="shared" si="10"/>
        <v>61.29</v>
      </c>
      <c r="CP6" s="36">
        <f t="shared" si="10"/>
        <v>61.37</v>
      </c>
      <c r="CQ6" s="36">
        <f t="shared" si="10"/>
        <v>62.12</v>
      </c>
      <c r="CR6" s="36">
        <f t="shared" si="10"/>
        <v>62.26</v>
      </c>
      <c r="CS6" s="36">
        <f t="shared" si="10"/>
        <v>62.1</v>
      </c>
      <c r="CT6" s="36">
        <f t="shared" si="10"/>
        <v>62.38</v>
      </c>
      <c r="CU6" s="36">
        <f t="shared" si="10"/>
        <v>62.83</v>
      </c>
      <c r="CV6" s="35" t="str">
        <f>IF(CV7="","",IF(CV7="-","【-】","【"&amp;SUBSTITUTE(TEXT(CV7,"#,##0.00"),"-","△")&amp;"】"))</f>
        <v>【60.27】</v>
      </c>
      <c r="CW6" s="36">
        <f>IF(CW7="",NA(),CW7)</f>
        <v>97.32</v>
      </c>
      <c r="CX6" s="36">
        <f t="shared" ref="CX6:DF6" si="11">IF(CX7="",NA(),CX7)</f>
        <v>96.99</v>
      </c>
      <c r="CY6" s="36">
        <f t="shared" si="11"/>
        <v>96.81</v>
      </c>
      <c r="CZ6" s="36">
        <f t="shared" si="11"/>
        <v>95.74</v>
      </c>
      <c r="DA6" s="36">
        <f t="shared" si="11"/>
        <v>95.33</v>
      </c>
      <c r="DB6" s="36">
        <f t="shared" si="11"/>
        <v>89.45</v>
      </c>
      <c r="DC6" s="36">
        <f t="shared" si="11"/>
        <v>89.5</v>
      </c>
      <c r="DD6" s="36">
        <f t="shared" si="11"/>
        <v>89.52</v>
      </c>
      <c r="DE6" s="36">
        <f t="shared" si="11"/>
        <v>89.17</v>
      </c>
      <c r="DF6" s="36">
        <f t="shared" si="11"/>
        <v>88.86</v>
      </c>
      <c r="DG6" s="35" t="str">
        <f>IF(DG7="","",IF(DG7="-","【-】","【"&amp;SUBSTITUTE(TEXT(DG7,"#,##0.00"),"-","△")&amp;"】"))</f>
        <v>【89.92】</v>
      </c>
      <c r="DH6" s="36">
        <f>IF(DH7="",NA(),DH7)</f>
        <v>50.81</v>
      </c>
      <c r="DI6" s="36">
        <f t="shared" ref="DI6:DQ6" si="12">IF(DI7="",NA(),DI7)</f>
        <v>51.94</v>
      </c>
      <c r="DJ6" s="36">
        <f t="shared" si="12"/>
        <v>52.6</v>
      </c>
      <c r="DK6" s="36">
        <f t="shared" si="12"/>
        <v>53.04</v>
      </c>
      <c r="DL6" s="36">
        <f t="shared" si="12"/>
        <v>53.48</v>
      </c>
      <c r="DM6" s="36">
        <f t="shared" si="12"/>
        <v>44.91</v>
      </c>
      <c r="DN6" s="36">
        <f t="shared" si="12"/>
        <v>45.89</v>
      </c>
      <c r="DO6" s="36">
        <f t="shared" si="12"/>
        <v>46.58</v>
      </c>
      <c r="DP6" s="36">
        <f t="shared" si="12"/>
        <v>46.99</v>
      </c>
      <c r="DQ6" s="36">
        <f t="shared" si="12"/>
        <v>47.89</v>
      </c>
      <c r="DR6" s="35" t="str">
        <f>IF(DR7="","",IF(DR7="-","【-】","【"&amp;SUBSTITUTE(TEXT(DR7,"#,##0.00"),"-","△")&amp;"】"))</f>
        <v>【48.85】</v>
      </c>
      <c r="DS6" s="36">
        <f>IF(DS7="",NA(),DS7)</f>
        <v>18.02</v>
      </c>
      <c r="DT6" s="36">
        <f t="shared" ref="DT6:EB6" si="13">IF(DT7="",NA(),DT7)</f>
        <v>17.850000000000001</v>
      </c>
      <c r="DU6" s="36">
        <f t="shared" si="13"/>
        <v>16.5</v>
      </c>
      <c r="DV6" s="36">
        <f t="shared" si="13"/>
        <v>16.95</v>
      </c>
      <c r="DW6" s="36">
        <f t="shared" si="13"/>
        <v>20.190000000000001</v>
      </c>
      <c r="DX6" s="36">
        <f t="shared" si="13"/>
        <v>12.03</v>
      </c>
      <c r="DY6" s="36">
        <f t="shared" si="13"/>
        <v>13.14</v>
      </c>
      <c r="DZ6" s="36">
        <f t="shared" si="13"/>
        <v>14.45</v>
      </c>
      <c r="EA6" s="36">
        <f t="shared" si="13"/>
        <v>15.83</v>
      </c>
      <c r="EB6" s="36">
        <f t="shared" si="13"/>
        <v>16.899999999999999</v>
      </c>
      <c r="EC6" s="35" t="str">
        <f>IF(EC7="","",IF(EC7="-","【-】","【"&amp;SUBSTITUTE(TEXT(EC7,"#,##0.00"),"-","△")&amp;"】"))</f>
        <v>【17.80】</v>
      </c>
      <c r="ED6" s="36">
        <f>IF(ED7="",NA(),ED7)</f>
        <v>1.1299999999999999</v>
      </c>
      <c r="EE6" s="36">
        <f t="shared" ref="EE6:EM6" si="14">IF(EE7="",NA(),EE7)</f>
        <v>0.84</v>
      </c>
      <c r="EF6" s="36">
        <f t="shared" si="14"/>
        <v>0.85</v>
      </c>
      <c r="EG6" s="36">
        <f t="shared" si="14"/>
        <v>1.29</v>
      </c>
      <c r="EH6" s="36">
        <f t="shared" si="14"/>
        <v>0.87</v>
      </c>
      <c r="EI6" s="36">
        <f t="shared" si="14"/>
        <v>0.75</v>
      </c>
      <c r="EJ6" s="36">
        <f t="shared" si="14"/>
        <v>0.95</v>
      </c>
      <c r="EK6" s="36">
        <f t="shared" si="14"/>
        <v>0.74</v>
      </c>
      <c r="EL6" s="36">
        <f t="shared" si="14"/>
        <v>0.74</v>
      </c>
      <c r="EM6" s="36">
        <f t="shared" si="14"/>
        <v>0.72</v>
      </c>
      <c r="EN6" s="35" t="str">
        <f>IF(EN7="","",IF(EN7="-","【-】","【"&amp;SUBSTITUTE(TEXT(EN7,"#,##0.00"),"-","△")&amp;"】"))</f>
        <v>【0.70】</v>
      </c>
    </row>
    <row r="7" spans="1:144" s="37" customFormat="1" x14ac:dyDescent="0.15">
      <c r="A7" s="29"/>
      <c r="B7" s="38">
        <v>2018</v>
      </c>
      <c r="C7" s="38">
        <v>122220</v>
      </c>
      <c r="D7" s="38">
        <v>46</v>
      </c>
      <c r="E7" s="38">
        <v>1</v>
      </c>
      <c r="F7" s="38">
        <v>0</v>
      </c>
      <c r="G7" s="38">
        <v>1</v>
      </c>
      <c r="H7" s="38" t="s">
        <v>93</v>
      </c>
      <c r="I7" s="38" t="s">
        <v>94</v>
      </c>
      <c r="J7" s="38" t="s">
        <v>95</v>
      </c>
      <c r="K7" s="38" t="s">
        <v>96</v>
      </c>
      <c r="L7" s="38" t="s">
        <v>97</v>
      </c>
      <c r="M7" s="38" t="s">
        <v>98</v>
      </c>
      <c r="N7" s="39" t="s">
        <v>99</v>
      </c>
      <c r="O7" s="39">
        <v>94.71</v>
      </c>
      <c r="P7" s="39">
        <v>93.46</v>
      </c>
      <c r="Q7" s="39">
        <v>2646</v>
      </c>
      <c r="R7" s="39">
        <v>132216</v>
      </c>
      <c r="S7" s="39">
        <v>43.15</v>
      </c>
      <c r="T7" s="39">
        <v>3064.1</v>
      </c>
      <c r="U7" s="39">
        <v>123526</v>
      </c>
      <c r="V7" s="39">
        <v>43.51</v>
      </c>
      <c r="W7" s="39">
        <v>2839.03</v>
      </c>
      <c r="X7" s="39">
        <v>117.87</v>
      </c>
      <c r="Y7" s="39">
        <v>114.42</v>
      </c>
      <c r="Z7" s="39">
        <v>116.32</v>
      </c>
      <c r="AA7" s="39">
        <v>115.4</v>
      </c>
      <c r="AB7" s="39">
        <v>116.5</v>
      </c>
      <c r="AC7" s="39">
        <v>113.11</v>
      </c>
      <c r="AD7" s="39">
        <v>114</v>
      </c>
      <c r="AE7" s="39">
        <v>114</v>
      </c>
      <c r="AF7" s="39">
        <v>113.68</v>
      </c>
      <c r="AG7" s="39">
        <v>113.82</v>
      </c>
      <c r="AH7" s="39">
        <v>112.83</v>
      </c>
      <c r="AI7" s="39">
        <v>0</v>
      </c>
      <c r="AJ7" s="39">
        <v>0</v>
      </c>
      <c r="AK7" s="39">
        <v>0</v>
      </c>
      <c r="AL7" s="39">
        <v>0</v>
      </c>
      <c r="AM7" s="39">
        <v>0</v>
      </c>
      <c r="AN7" s="39">
        <v>0</v>
      </c>
      <c r="AO7" s="39">
        <v>0.03</v>
      </c>
      <c r="AP7" s="39">
        <v>0.23</v>
      </c>
      <c r="AQ7" s="39">
        <v>0.03</v>
      </c>
      <c r="AR7" s="39">
        <v>0</v>
      </c>
      <c r="AS7" s="39">
        <v>1.05</v>
      </c>
      <c r="AT7" s="39">
        <v>482.28</v>
      </c>
      <c r="AU7" s="39">
        <v>523.53</v>
      </c>
      <c r="AV7" s="39">
        <v>553.62</v>
      </c>
      <c r="AW7" s="39">
        <v>474.71</v>
      </c>
      <c r="AX7" s="39">
        <v>488.68</v>
      </c>
      <c r="AY7" s="39">
        <v>344.19</v>
      </c>
      <c r="AZ7" s="39">
        <v>352.05</v>
      </c>
      <c r="BA7" s="39">
        <v>349.04</v>
      </c>
      <c r="BB7" s="39">
        <v>337.49</v>
      </c>
      <c r="BC7" s="39">
        <v>335.6</v>
      </c>
      <c r="BD7" s="39">
        <v>261.93</v>
      </c>
      <c r="BE7" s="39">
        <v>34.07</v>
      </c>
      <c r="BF7" s="39">
        <v>30.89</v>
      </c>
      <c r="BG7" s="39">
        <v>28.03</v>
      </c>
      <c r="BH7" s="39">
        <v>24.2</v>
      </c>
      <c r="BI7" s="39">
        <v>20.48</v>
      </c>
      <c r="BJ7" s="39">
        <v>252.09</v>
      </c>
      <c r="BK7" s="39">
        <v>250.76</v>
      </c>
      <c r="BL7" s="39">
        <v>254.54</v>
      </c>
      <c r="BM7" s="39">
        <v>265.92</v>
      </c>
      <c r="BN7" s="39">
        <v>258.26</v>
      </c>
      <c r="BO7" s="39">
        <v>270.45999999999998</v>
      </c>
      <c r="BP7" s="39">
        <v>109.7</v>
      </c>
      <c r="BQ7" s="39">
        <v>105.28</v>
      </c>
      <c r="BR7" s="39">
        <v>107.11</v>
      </c>
      <c r="BS7" s="39">
        <v>105.87</v>
      </c>
      <c r="BT7" s="39">
        <v>104.19</v>
      </c>
      <c r="BU7" s="39">
        <v>106.22</v>
      </c>
      <c r="BV7" s="39">
        <v>106.69</v>
      </c>
      <c r="BW7" s="39">
        <v>106.52</v>
      </c>
      <c r="BX7" s="39">
        <v>105.86</v>
      </c>
      <c r="BY7" s="39">
        <v>106.07</v>
      </c>
      <c r="BZ7" s="39">
        <v>103.91</v>
      </c>
      <c r="CA7" s="39">
        <v>153.96</v>
      </c>
      <c r="CB7" s="39">
        <v>159.9</v>
      </c>
      <c r="CC7" s="39">
        <v>155.91999999999999</v>
      </c>
      <c r="CD7" s="39">
        <v>157.84</v>
      </c>
      <c r="CE7" s="39">
        <v>160.32</v>
      </c>
      <c r="CF7" s="39">
        <v>155.22999999999999</v>
      </c>
      <c r="CG7" s="39">
        <v>154.91999999999999</v>
      </c>
      <c r="CH7" s="39">
        <v>155.80000000000001</v>
      </c>
      <c r="CI7" s="39">
        <v>158.58000000000001</v>
      </c>
      <c r="CJ7" s="39">
        <v>159.22</v>
      </c>
      <c r="CK7" s="39">
        <v>167.11</v>
      </c>
      <c r="CL7" s="39">
        <v>60.7</v>
      </c>
      <c r="CM7" s="39">
        <v>60.73</v>
      </c>
      <c r="CN7" s="39">
        <v>60.21</v>
      </c>
      <c r="CO7" s="39">
        <v>61.29</v>
      </c>
      <c r="CP7" s="39">
        <v>61.37</v>
      </c>
      <c r="CQ7" s="39">
        <v>62.12</v>
      </c>
      <c r="CR7" s="39">
        <v>62.26</v>
      </c>
      <c r="CS7" s="39">
        <v>62.1</v>
      </c>
      <c r="CT7" s="39">
        <v>62.38</v>
      </c>
      <c r="CU7" s="39">
        <v>62.83</v>
      </c>
      <c r="CV7" s="39">
        <v>60.27</v>
      </c>
      <c r="CW7" s="39">
        <v>97.32</v>
      </c>
      <c r="CX7" s="39">
        <v>96.99</v>
      </c>
      <c r="CY7" s="39">
        <v>96.81</v>
      </c>
      <c r="CZ7" s="39">
        <v>95.74</v>
      </c>
      <c r="DA7" s="39">
        <v>95.33</v>
      </c>
      <c r="DB7" s="39">
        <v>89.45</v>
      </c>
      <c r="DC7" s="39">
        <v>89.5</v>
      </c>
      <c r="DD7" s="39">
        <v>89.52</v>
      </c>
      <c r="DE7" s="39">
        <v>89.17</v>
      </c>
      <c r="DF7" s="39">
        <v>88.86</v>
      </c>
      <c r="DG7" s="39">
        <v>89.92</v>
      </c>
      <c r="DH7" s="39">
        <v>50.81</v>
      </c>
      <c r="DI7" s="39">
        <v>51.94</v>
      </c>
      <c r="DJ7" s="39">
        <v>52.6</v>
      </c>
      <c r="DK7" s="39">
        <v>53.04</v>
      </c>
      <c r="DL7" s="39">
        <v>53.48</v>
      </c>
      <c r="DM7" s="39">
        <v>44.91</v>
      </c>
      <c r="DN7" s="39">
        <v>45.89</v>
      </c>
      <c r="DO7" s="39">
        <v>46.58</v>
      </c>
      <c r="DP7" s="39">
        <v>46.99</v>
      </c>
      <c r="DQ7" s="39">
        <v>47.89</v>
      </c>
      <c r="DR7" s="39">
        <v>48.85</v>
      </c>
      <c r="DS7" s="39">
        <v>18.02</v>
      </c>
      <c r="DT7" s="39">
        <v>17.850000000000001</v>
      </c>
      <c r="DU7" s="39">
        <v>16.5</v>
      </c>
      <c r="DV7" s="39">
        <v>16.95</v>
      </c>
      <c r="DW7" s="39">
        <v>20.190000000000001</v>
      </c>
      <c r="DX7" s="39">
        <v>12.03</v>
      </c>
      <c r="DY7" s="39">
        <v>13.14</v>
      </c>
      <c r="DZ7" s="39">
        <v>14.45</v>
      </c>
      <c r="EA7" s="39">
        <v>15.83</v>
      </c>
      <c r="EB7" s="39">
        <v>16.899999999999999</v>
      </c>
      <c r="EC7" s="39">
        <v>17.8</v>
      </c>
      <c r="ED7" s="39">
        <v>1.1299999999999999</v>
      </c>
      <c r="EE7" s="39">
        <v>0.84</v>
      </c>
      <c r="EF7" s="39">
        <v>0.85</v>
      </c>
      <c r="EG7" s="39">
        <v>1.29</v>
      </c>
      <c r="EH7" s="39">
        <v>0.87</v>
      </c>
      <c r="EI7" s="39">
        <v>0.75</v>
      </c>
      <c r="EJ7" s="39">
        <v>0.95</v>
      </c>
      <c r="EK7" s="39">
        <v>0.74</v>
      </c>
      <c r="EL7" s="39">
        <v>0.74</v>
      </c>
      <c r="EM7" s="39">
        <v>0.72</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千葉県</cp:lastModifiedBy>
  <cp:lastPrinted>2020-01-16T07:29:08Z</cp:lastPrinted>
  <dcterms:created xsi:type="dcterms:W3CDTF">2019-12-05T04:13:03Z</dcterms:created>
  <dcterms:modified xsi:type="dcterms:W3CDTF">2020-02-18T06:12:36Z</dcterms:modified>
  <cp:category/>
</cp:coreProperties>
</file>