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1ghFEcHdIz9n8gnZlUesipwaE3Qgf7pc14zEq1irfcP2CK7A2kdru+7VEZDUMaXYXL44y8rguucTTQWAylMrXQ==" workbookSaltValue="oMvKIvm6wNolv4J+O2X7rw==" workbookSpinCount="100000" lockStructure="1"/>
  <bookViews>
    <workbookView xWindow="930" yWindow="0" windowWidth="28800" windowHeight="1186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<sst xmlns="http://schemas.openxmlformats.org/spreadsheetml/2006/main" count="233" uniqueCount="113">
  <si>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</si>
  <si>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</si>
  <si>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</si>
  <si>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</si>
  <si>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</si>
  <si>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</si>
  <si>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</si>
  <si>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</si>
  <si>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</si>
  <si>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</si>
  <si>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</si>
  <si>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</si>
  <si>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</si>
  <si>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</si>
  <si>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</si>
  <si>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</si>
  <si>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</si>
  <si>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</si>
  <si>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</si>
  <si>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</si>
  <si>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</si>
  <si>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</si>
  <si>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</si>
  <si>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</si>
  <si>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</si>
  <si>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</si>
  <si>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</si>
  <si>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</si>
  <si>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</si>
  <si>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</si>
  <si>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</si>
  <si>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</si>
  <si>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</si>
  <si>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</si>
  <si>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</si>
  <si>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</si>
  <si>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</si>
  <si>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</si>
  <si>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</si>
  <si>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</si>
  <si>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</si>
  <si>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</si>
  <si>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</si>
  <si>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</si>
  <si>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</si>
  <si>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</si>
  <si>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</si>
  <si>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</si>
  <si>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</si>
  <si>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</si>
  <si>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</si>
  <si>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</si>
  <si>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</si>
  <si>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</si>
  <si>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</si>
  <si>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</si>
  <si>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</si>
  <si>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</si>
  <si>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</si>
  <si>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</si>
  <si>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</si>
  <si>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</si>
  <si>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</si>
  <si>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</si>
  <si>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</si>
  <si>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</si>
  <si>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</si>
  <si>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</si>
  <si>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</si>
  <si>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</si>
  <si>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</si>
  <si>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</si>
  <si>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</si>
  <si>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</si>
  <si>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</si>
  <si>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</si>
  <si>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</si>
  <si>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</si>
  <si>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</si>
  <si>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</si>
  <si>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</si>
  <si>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</si>
  <si>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</si>
  <si>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</si>
  <si>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</si>
  <si>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</si>
  <si>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</si>
  <si>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</si>
  <si>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</si>
  <si>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</si>
  <si>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</si>
  <si>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</si>
  <si>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</si>
  <si>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</si>
  <si>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</si>
  <si>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</si>
  <si>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</si>
  <si>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</si>
  <si>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法非適用</t>
  </si>
  <si>
    <t>下水道事業</t>
  </si>
  <si>
    <t>公共下水道</t>
  </si>
  <si>
    <t>Ab</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</si>
  <si>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</si>
  <si>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</si>
  <si>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</si>
  <si>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</si>
  <si>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</si>
  <si>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</si>
  <si>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</si>
  <si>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</si>
  <si>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我孫子市の公共下水道事業は、昭和４２年に建設が始まり、間もなく５０年を迎えようとしています。
　今後、施設の老朽化、維持管理費の増大等、下水道事業をめぐる経営環境が厳しさを増していきます。
　維持管理費が増額傾向にあることを踏まえ、使用料収入の確保に努めなければならないと考えます。</t>
    <phoneticPr fontId="4"/>
  </si>
  <si>
    <t xml:space="preserve"> 平成３０年度末時点で、供用開始から４８年となります。
　管渠の標準的な耐用年数とされる５０年を経過した管渠はなく、大規模修繕等が必要となる箇所はありません。
　しかし、今後、建設から５０年を経過した管渠が増加するため、下水道ストックマネジメント計画の策定を推進していきます。</t>
    <phoneticPr fontId="4"/>
  </si>
  <si>
    <t>　収益的収支比率については、地方債償還金のうち借換分の償還額が多額であることなどが影響し７０％台の比率に留まっています。
　企業債残高対事業規模比率については、地方債残高に対する一般会計負担額が増加となったことや汚水分の地方債残高の減少により比率が下がっています。
　経費回収率については、公共下水道の普及が進み使用料収入が増加傾向にあることから、前年度に対して比率が増加しています。
　汚水処理原価については、例年平均値を上回っています。主な費用は、流域下水道維持管理負担金と地方債の元利償還金です。流域下水道維持管理負担金は平成２８年度以降、増加傾向にあります。
　水洗化率については、常に平均値を上回っていますが、さらなる水洗化率の向上に努めます。
　各指標を参考とし、適切な使用料収入の確保及び汚水処理費の削減に努め、経営の健全性・効率性の向上を目指します。</t>
    <rPh sb="80" eb="83">
      <t>チホウサイ</t>
    </rPh>
    <rPh sb="98" eb="99">
      <t>カ</t>
    </rPh>
    <rPh sb="106" eb="108">
      <t>オスイ</t>
    </rPh>
    <rPh sb="108" eb="109">
      <t>ブン</t>
    </rPh>
    <rPh sb="110" eb="113">
      <t>チホウサイ</t>
    </rPh>
    <rPh sb="113" eb="115">
      <t>ザンダカ</t>
    </rPh>
    <rPh sb="116" eb="118">
      <t>ゲンショウ</t>
    </rPh>
    <rPh sb="134" eb="136">
      <t>ケイヒ</t>
    </rPh>
    <rPh sb="136" eb="138">
      <t>カイシュウ</t>
    </rPh>
    <rPh sb="138" eb="139">
      <t>リツ</t>
    </rPh>
    <rPh sb="145" eb="147">
      <t>コウキョウ</t>
    </rPh>
    <rPh sb="147" eb="150">
      <t>ゲスイドウ</t>
    </rPh>
    <rPh sb="151" eb="153">
      <t>フキュウ</t>
    </rPh>
    <rPh sb="154" eb="155">
      <t>スス</t>
    </rPh>
    <rPh sb="156" eb="159">
      <t>シヨウリョウ</t>
    </rPh>
    <rPh sb="159" eb="161">
      <t>シュウニュウ</t>
    </rPh>
    <rPh sb="162" eb="164">
      <t>ゾウカ</t>
    </rPh>
    <rPh sb="164" eb="166">
      <t>ケイコウ</t>
    </rPh>
    <rPh sb="174" eb="177">
      <t>ゼンネンド</t>
    </rPh>
    <rPh sb="178" eb="179">
      <t>タイ</t>
    </rPh>
    <rPh sb="181" eb="183">
      <t>ヒリツ</t>
    </rPh>
    <rPh sb="184" eb="186">
      <t>ゾウカ</t>
    </rPh>
    <rPh sb="194" eb="196">
      <t>オスイ</t>
    </rPh>
    <rPh sb="196" eb="198">
      <t>ショリ</t>
    </rPh>
    <rPh sb="198" eb="200">
      <t>ゲンカ</t>
    </rPh>
    <rPh sb="206" eb="208">
      <t>レイネン</t>
    </rPh>
    <rPh sb="208" eb="211">
      <t>ヘイキンチ</t>
    </rPh>
    <rPh sb="212" eb="214">
      <t>ウワマワ</t>
    </rPh>
    <rPh sb="220" eb="221">
      <t>オモ</t>
    </rPh>
    <rPh sb="222" eb="224">
      <t>ヒヨウ</t>
    </rPh>
    <rPh sb="226" eb="228">
      <t>リュウイキ</t>
    </rPh>
    <rPh sb="228" eb="231">
      <t>ゲスイドウ</t>
    </rPh>
    <rPh sb="231" eb="238">
      <t>イジカンリフタンキン</t>
    </rPh>
    <rPh sb="241" eb="242">
      <t>サイ</t>
    </rPh>
    <rPh sb="243" eb="245">
      <t>ガンリ</t>
    </rPh>
    <rPh sb="245" eb="248">
      <t>ショウカンキン</t>
    </rPh>
    <rPh sb="251" eb="263">
      <t>リュウイキゲスイドウイジカンリフタンキン</t>
    </rPh>
    <rPh sb="264" eb="266">
      <t>ヘイセイ</t>
    </rPh>
    <rPh sb="268" eb="270">
      <t>ネンド</t>
    </rPh>
    <rPh sb="270" eb="272">
      <t>イコウ</t>
    </rPh>
    <rPh sb="275" eb="277">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</si>
</sst>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0.01</c:v>
                </c:pt>
                <c:pt idx="1">
                  <c:v>0</c:v>
                </c:pt>
                <c:pt idx="2">
                  <c:v>0</c:v>
                </c:pt>
                <c:pt idx="3">
                  <c:v>0</c:v>
                </c:pt>
                <c:pt idx="4">
                  <c:v>0</c:v>
                </c:pt>
              </c:numCache>
            </c:numRef>
          </c:val>
          <c:extLst>
            <c:ext xmlns:c16="http://schemas.microsoft.com/office/drawing/2014/chart" uri="{C3380CC4-5D6E-409C-BE32-E72D297353CC}">
              <c16:uniqueId val="{00000000-B819-474F-B8DF-229267B079B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0.13</c:v>
                </c:pt>
                <c:pt idx="3">
                  <c:v>0.1</c:v>
                </c:pt>
                <c:pt idx="4">
                  <c:v>0.12</c:v>
                </c:pt>
              </c:numCache>
            </c:numRef>
          </c:val>
          <c:smooth val="0"/>
          <c:extLst>
            <c:ext xmlns:c16="http://schemas.microsoft.com/office/drawing/2014/chart" uri="{C3380CC4-5D6E-409C-BE32-E72D297353CC}">
              <c16:uniqueId val="{00000001-B819-474F-B8DF-229267B079B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37-4AC7-AD01-A28978E984B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69.95</c:v>
                </c:pt>
                <c:pt idx="1">
                  <c:v>72.239999999999995</c:v>
                </c:pt>
                <c:pt idx="2">
                  <c:v>69.23</c:v>
                </c:pt>
                <c:pt idx="3">
                  <c:v>70.37</c:v>
                </c:pt>
                <c:pt idx="4">
                  <c:v>68.3</c:v>
                </c:pt>
              </c:numCache>
            </c:numRef>
          </c:val>
          <c:smooth val="0"/>
          <c:extLst>
            <c:ext xmlns:c16="http://schemas.microsoft.com/office/drawing/2014/chart" uri="{C3380CC4-5D6E-409C-BE32-E72D297353CC}">
              <c16:uniqueId val="{00000001-F537-4AC7-AD01-A28978E984B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99.44</c:v>
                </c:pt>
                <c:pt idx="1">
                  <c:v>99.43</c:v>
                </c:pt>
                <c:pt idx="2">
                  <c:v>99.26</c:v>
                </c:pt>
                <c:pt idx="3">
                  <c:v>98.89</c:v>
                </c:pt>
                <c:pt idx="4">
                  <c:v>98.79</c:v>
                </c:pt>
              </c:numCache>
            </c:numRef>
          </c:val>
          <c:extLst>
            <c:ext xmlns:c16="http://schemas.microsoft.com/office/drawing/2014/chart" uri="{C3380CC4-5D6E-409C-BE32-E72D297353CC}">
              <c16:uniqueId val="{00000000-8B9C-4023-81C0-FEA5D545B5B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96.69</c:v>
                </c:pt>
                <c:pt idx="1">
                  <c:v>96.84</c:v>
                </c:pt>
                <c:pt idx="2">
                  <c:v>96.84</c:v>
                </c:pt>
                <c:pt idx="3">
                  <c:v>96.75</c:v>
                </c:pt>
                <c:pt idx="4">
                  <c:v>96.78</c:v>
                </c:pt>
              </c:numCache>
            </c:numRef>
          </c:val>
          <c:smooth val="0"/>
          <c:extLst>
            <c:ext xmlns:c16="http://schemas.microsoft.com/office/drawing/2014/chart" uri="{C3380CC4-5D6E-409C-BE32-E72D297353CC}">
              <c16:uniqueId val="{00000001-8B9C-4023-81C0-FEA5D545B5B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79.08</c:v>
                </c:pt>
                <c:pt idx="1">
                  <c:v>73.78</c:v>
                </c:pt>
                <c:pt idx="2">
                  <c:v>77.290000000000006</c:v>
                </c:pt>
                <c:pt idx="3">
                  <c:v>74.02</c:v>
                </c:pt>
                <c:pt idx="4">
                  <c:v>76.28</c:v>
                </c:pt>
              </c:numCache>
            </c:numRef>
          </c:val>
          <c:extLst>
            <c:ext xmlns:c16="http://schemas.microsoft.com/office/drawing/2014/chart" uri="{C3380CC4-5D6E-409C-BE32-E72D297353CC}">
              <c16:uniqueId val="{00000000-87A7-4B90-A779-814234CDDC4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A7-4B90-A779-814234CDDC4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A4-49F1-A815-53065CA54F3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A4-49F1-A815-53065CA54F3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ED-4BFB-BAEE-7D7DB5BC663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ED-4BFB-BAEE-7D7DB5BC663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7E-42C5-BFF2-ED8E0301FB3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7E-42C5-BFF2-ED8E0301FB3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93-4C0F-A3F8-A70CD52B63B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93-4C0F-A3F8-A70CD52B63B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735.01</c:v>
                </c:pt>
                <c:pt idx="1">
                  <c:v>607.17999999999995</c:v>
                </c:pt>
                <c:pt idx="2">
                  <c:v>408.32</c:v>
                </c:pt>
                <c:pt idx="3">
                  <c:v>544.52</c:v>
                </c:pt>
                <c:pt idx="4">
                  <c:v>474.69</c:v>
                </c:pt>
              </c:numCache>
            </c:numRef>
          </c:val>
          <c:extLst>
            <c:ext xmlns:c16="http://schemas.microsoft.com/office/drawing/2014/chart" uri="{C3380CC4-5D6E-409C-BE32-E72D297353CC}">
              <c16:uniqueId val="{00000000-7258-41AF-B7DF-EEF734F58D0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607.52</c:v>
                </c:pt>
                <c:pt idx="1">
                  <c:v>643.19000000000005</c:v>
                </c:pt>
                <c:pt idx="2">
                  <c:v>596.44000000000005</c:v>
                </c:pt>
                <c:pt idx="3">
                  <c:v>612.6</c:v>
                </c:pt>
                <c:pt idx="4">
                  <c:v>606.79999999999995</c:v>
                </c:pt>
              </c:numCache>
            </c:numRef>
          </c:val>
          <c:smooth val="0"/>
          <c:extLst>
            <c:ext xmlns:c16="http://schemas.microsoft.com/office/drawing/2014/chart" uri="{C3380CC4-5D6E-409C-BE32-E72D297353CC}">
              <c16:uniqueId val="{00000001-7258-41AF-B7DF-EEF734F58D0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96.18</c:v>
                </c:pt>
                <c:pt idx="1">
                  <c:v>94.75</c:v>
                </c:pt>
                <c:pt idx="2">
                  <c:v>98.75</c:v>
                </c:pt>
                <c:pt idx="3">
                  <c:v>89.03</c:v>
                </c:pt>
                <c:pt idx="4">
                  <c:v>89.1</c:v>
                </c:pt>
              </c:numCache>
            </c:numRef>
          </c:val>
          <c:extLst>
            <c:ext xmlns:c16="http://schemas.microsoft.com/office/drawing/2014/chart" uri="{C3380CC4-5D6E-409C-BE32-E72D297353CC}">
              <c16:uniqueId val="{00000000-1385-4378-A954-6DE6D4BE137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96.91</c:v>
                </c:pt>
                <c:pt idx="1">
                  <c:v>101.54</c:v>
                </c:pt>
                <c:pt idx="2">
                  <c:v>102.42</c:v>
                </c:pt>
                <c:pt idx="3">
                  <c:v>100.97</c:v>
                </c:pt>
                <c:pt idx="4">
                  <c:v>101.84</c:v>
                </c:pt>
              </c:numCache>
            </c:numRef>
          </c:val>
          <c:smooth val="0"/>
          <c:extLst>
            <c:ext xmlns:c16="http://schemas.microsoft.com/office/drawing/2014/chart" uri="{C3380CC4-5D6E-409C-BE32-E72D297353CC}">
              <c16:uniqueId val="{00000001-1385-4378-A954-6DE6D4BE137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140.66999999999999</c:v>
                </c:pt>
                <c:pt idx="1">
                  <c:v>143.66</c:v>
                </c:pt>
                <c:pt idx="2">
                  <c:v>137.41</c:v>
                </c:pt>
                <c:pt idx="3">
                  <c:v>152.24</c:v>
                </c:pt>
                <c:pt idx="4">
                  <c:v>152.88999999999999</c:v>
                </c:pt>
              </c:numCache>
            </c:numRef>
          </c:val>
          <c:extLst>
            <c:ext xmlns:c16="http://schemas.microsoft.com/office/drawing/2014/chart" uri="{C3380CC4-5D6E-409C-BE32-E72D297353CC}">
              <c16:uniqueId val="{00000000-B9C3-4A71-B9E8-C1E327B4DD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120.5</c:v>
                </c:pt>
                <c:pt idx="1">
                  <c:v>116.15</c:v>
                </c:pt>
                <c:pt idx="2">
                  <c:v>116.2</c:v>
                </c:pt>
                <c:pt idx="3">
                  <c:v>118.78</c:v>
                </c:pt>
                <c:pt idx="4">
                  <c:v>119.39</c:v>
                </c:pt>
              </c:numCache>
            </c:numRef>
          </c:val>
          <c:smooth val="0"/>
          <c:extLst>
            <c:ext xmlns:c16="http://schemas.microsoft.com/office/drawing/2014/chart" uri="{C3380CC4-5D6E-409C-BE32-E72D297353CC}">
              <c16:uniqueId val="{00000001-B9C3-4A71-B9E8-C1E327B4DD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7" width="3.125" customWidth="1"/>
    <col min="78" max="78" width="4.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我孫子市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Ab</v>
      </c>
      <c r="X8" s="71"/>
      <c r="Y8" s="71"/>
      <c r="Z8" s="71"/>
      <c r="AA8" s="71"/>
      <c r="AB8" s="71"/>
      <c r="AC8" s="71"/>
      <c r="AD8" s="72" t="str">
        <f>データ!$M$6</f>
        <v>非設置</v>
      </c>
      <c r="AE8" s="72"/>
      <c r="AF8" s="72"/>
      <c r="AG8" s="72"/>
      <c r="AH8" s="72"/>
      <c r="AI8" s="72"/>
      <c r="AJ8" s="72"/>
      <c r="AK8" s="3"/>
      <c r="AL8" s="68">
        <f>データ!S6</f>
        <v>132216</v>
      </c>
      <c r="AM8" s="68"/>
      <c r="AN8" s="68"/>
      <c r="AO8" s="68"/>
      <c r="AP8" s="68"/>
      <c r="AQ8" s="68"/>
      <c r="AR8" s="68"/>
      <c r="AS8" s="68"/>
      <c r="AT8" s="67">
        <f>データ!T6</f>
        <v>43.15</v>
      </c>
      <c r="AU8" s="67"/>
      <c r="AV8" s="67"/>
      <c r="AW8" s="67"/>
      <c r="AX8" s="67"/>
      <c r="AY8" s="67"/>
      <c r="AZ8" s="67"/>
      <c r="BA8" s="67"/>
      <c r="BB8" s="67">
        <f>データ!U6</f>
        <v>3064.1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84.1</v>
      </c>
      <c r="Q10" s="67"/>
      <c r="R10" s="67"/>
      <c r="S10" s="67"/>
      <c r="T10" s="67"/>
      <c r="U10" s="67"/>
      <c r="V10" s="67"/>
      <c r="W10" s="67">
        <f>データ!Q6</f>
        <v>78.69</v>
      </c>
      <c r="X10" s="67"/>
      <c r="Y10" s="67"/>
      <c r="Z10" s="67"/>
      <c r="AA10" s="67"/>
      <c r="AB10" s="67"/>
      <c r="AC10" s="67"/>
      <c r="AD10" s="68">
        <f>データ!R6</f>
        <v>2138</v>
      </c>
      <c r="AE10" s="68"/>
      <c r="AF10" s="68"/>
      <c r="AG10" s="68"/>
      <c r="AH10" s="68"/>
      <c r="AI10" s="68"/>
      <c r="AJ10" s="68"/>
      <c r="AK10" s="2"/>
      <c r="AL10" s="68">
        <f>データ!V6</f>
        <v>111154</v>
      </c>
      <c r="AM10" s="68"/>
      <c r="AN10" s="68"/>
      <c r="AO10" s="68"/>
      <c r="AP10" s="68"/>
      <c r="AQ10" s="68"/>
      <c r="AR10" s="68"/>
      <c r="AS10" s="68"/>
      <c r="AT10" s="67">
        <f>データ!W6</f>
        <v>12.95</v>
      </c>
      <c r="AU10" s="67"/>
      <c r="AV10" s="67"/>
      <c r="AW10" s="67"/>
      <c r="AX10" s="67"/>
      <c r="AY10" s="67"/>
      <c r="AZ10" s="67"/>
      <c r="BA10" s="67"/>
      <c r="BB10" s="67">
        <f>データ!X6</f>
        <v>8583.32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3cqu+/ku2oXqz/FlP+gdryNNpRGidstFyRgxoqJEMopc7HQXedA0/AsHB60mLNtn4U4Ugs4anAt083zJaGs+3g==" saltValue="OopYKnZlVIEi20okHLRO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122220</v>
      </c>
      <c r="D6" s="33">
        <f t="shared" si="3"/>
        <v>47</v>
      </c>
      <c r="E6" s="33">
        <f t="shared" si="3"/>
        <v>17</v>
      </c>
      <c r="F6" s="33">
        <f t="shared" si="3"/>
        <v>1</v>
      </c>
      <c r="G6" s="33">
        <f t="shared" si="3"/>
        <v>0</v>
      </c>
      <c r="H6" s="33" t="str">
        <f t="shared" si="3"/>
        <v>千葉県　我孫子市</v>
      </c>
      <c r="I6" s="33" t="str">
        <f t="shared" si="3"/>
        <v>法非適用</v>
      </c>
      <c r="J6" s="33" t="str">
        <f t="shared" si="3"/>
        <v>下水道事業</v>
      </c>
      <c r="K6" s="33" t="str">
        <f t="shared" si="3"/>
        <v>公共下水道</v>
      </c>
      <c r="L6" s="33" t="str">
        <f t="shared" si="3"/>
        <v>Ab</v>
      </c>
      <c r="M6" s="33" t="str">
        <f t="shared" si="3"/>
        <v>非設置</v>
      </c>
      <c r="N6" s="34" t="str">
        <f t="shared" si="3"/>
        <v>-</v>
      </c>
      <c r="O6" s="34" t="str">
        <f t="shared" si="3"/>
        <v>該当数値なし</v>
      </c>
      <c r="P6" s="34">
        <f t="shared" si="3"/>
        <v>84.1</v>
      </c>
      <c r="Q6" s="34">
        <f t="shared" si="3"/>
        <v>78.69</v>
      </c>
      <c r="R6" s="34">
        <f t="shared" si="3"/>
        <v>2138</v>
      </c>
      <c r="S6" s="34">
        <f t="shared" si="3"/>
        <v>132216</v>
      </c>
      <c r="T6" s="34">
        <f t="shared" si="3"/>
        <v>43.15</v>
      </c>
      <c r="U6" s="34">
        <f t="shared" si="3"/>
        <v>3064.1</v>
      </c>
      <c r="V6" s="34">
        <f t="shared" si="3"/>
        <v>111154</v>
      </c>
      <c r="W6" s="34">
        <f t="shared" si="3"/>
        <v>12.95</v>
      </c>
      <c r="X6" s="34">
        <f t="shared" si="3"/>
        <v>8583.32</v>
      </c>
      <c r="Y6" s="35">
        <f>IF(Y7="",NA(),Y7)</f>
        <v>79.08</v>
      </c>
      <c r="Z6" s="35">
        <f t="shared" ref="Z6:AH6" si="4">IF(Z7="",NA(),Z7)</f>
        <v>73.78</v>
      </c>
      <c r="AA6" s="35">
        <f t="shared" si="4"/>
        <v>77.290000000000006</v>
      </c>
      <c r="AB6" s="35">
        <f t="shared" si="4"/>
        <v>74.02</v>
      </c>
      <c r="AC6" s="35">
        <f t="shared" si="4"/>
        <v>76.28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735.01</v>
      </c>
      <c r="BG6" s="35">
        <f t="shared" ref="BG6:BO6" si="7">IF(BG7="",NA(),BG7)</f>
        <v>607.17999999999995</v>
      </c>
      <c r="BH6" s="35">
        <f t="shared" si="7"/>
        <v>408.32</v>
      </c>
      <c r="BI6" s="35">
        <f t="shared" si="7"/>
        <v>544.52</v>
      </c>
      <c r="BJ6" s="35">
        <f t="shared" si="7"/>
        <v>474.69</v>
      </c>
      <c r="BK6" s="35">
        <f t="shared" si="7"/>
        <v>607.52</v>
      </c>
      <c r="BL6" s="35">
        <f t="shared" si="7"/>
        <v>643.19000000000005</v>
      </c>
      <c r="BM6" s="35">
        <f t="shared" si="7"/>
        <v>596.44000000000005</v>
      </c>
      <c r="BN6" s="35">
        <f t="shared" si="7"/>
        <v>612.6</v>
      </c>
      <c r="BO6" s="35">
        <f t="shared" si="7"/>
        <v>606.79999999999995</v>
      </c>
      <c r="BP6" s="34" t="str">
        <f>IF(BP7="","",IF(BP7="-","【-】","【"&amp;SUBSTITUTE(TEXT(BP7,"#,##0.00"),"-","△")&amp;"】"))</f>
        <v>【682.78】</v>
      </c>
      <c r="BQ6" s="35">
        <f>IF(BQ7="",NA(),BQ7)</f>
        <v>96.18</v>
      </c>
      <c r="BR6" s="35">
        <f t="shared" ref="BR6:BZ6" si="8">IF(BR7="",NA(),BR7)</f>
        <v>94.75</v>
      </c>
      <c r="BS6" s="35">
        <f t="shared" si="8"/>
        <v>98.75</v>
      </c>
      <c r="BT6" s="35">
        <f t="shared" si="8"/>
        <v>89.03</v>
      </c>
      <c r="BU6" s="35">
        <f t="shared" si="8"/>
        <v>89.1</v>
      </c>
      <c r="BV6" s="35">
        <f t="shared" si="8"/>
        <v>96.91</v>
      </c>
      <c r="BW6" s="35">
        <f t="shared" si="8"/>
        <v>101.54</v>
      </c>
      <c r="BX6" s="35">
        <f t="shared" si="8"/>
        <v>102.42</v>
      </c>
      <c r="BY6" s="35">
        <f t="shared" si="8"/>
        <v>100.97</v>
      </c>
      <c r="BZ6" s="35">
        <f t="shared" si="8"/>
        <v>101.84</v>
      </c>
      <c r="CA6" s="34" t="str">
        <f>IF(CA7="","",IF(CA7="-","【-】","【"&amp;SUBSTITUTE(TEXT(CA7,"#,##0.00"),"-","△")&amp;"】"))</f>
        <v>【100.91】</v>
      </c>
      <c r="CB6" s="35">
        <f>IF(CB7="",NA(),CB7)</f>
        <v>140.66999999999999</v>
      </c>
      <c r="CC6" s="35">
        <f t="shared" ref="CC6:CK6" si="9">IF(CC7="",NA(),CC7)</f>
        <v>143.66</v>
      </c>
      <c r="CD6" s="35">
        <f t="shared" si="9"/>
        <v>137.41</v>
      </c>
      <c r="CE6" s="35">
        <f t="shared" si="9"/>
        <v>152.24</v>
      </c>
      <c r="CF6" s="35">
        <f t="shared" si="9"/>
        <v>152.88999999999999</v>
      </c>
      <c r="CG6" s="35">
        <f t="shared" si="9"/>
        <v>120.5</v>
      </c>
      <c r="CH6" s="35">
        <f t="shared" si="9"/>
        <v>116.15</v>
      </c>
      <c r="CI6" s="35">
        <f t="shared" si="9"/>
        <v>116.2</v>
      </c>
      <c r="CJ6" s="35">
        <f t="shared" si="9"/>
        <v>118.78</v>
      </c>
      <c r="CK6" s="35">
        <f t="shared" si="9"/>
        <v>119.39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69.95</v>
      </c>
      <c r="CS6" s="35">
        <f t="shared" si="10"/>
        <v>72.239999999999995</v>
      </c>
      <c r="CT6" s="35">
        <f t="shared" si="10"/>
        <v>69.23</v>
      </c>
      <c r="CU6" s="35">
        <f t="shared" si="10"/>
        <v>70.37</v>
      </c>
      <c r="CV6" s="35">
        <f t="shared" si="10"/>
        <v>68.3</v>
      </c>
      <c r="CW6" s="34" t="str">
        <f>IF(CW7="","",IF(CW7="-","【-】","【"&amp;SUBSTITUTE(TEXT(CW7,"#,##0.00"),"-","△")&amp;"】"))</f>
        <v>【58.98】</v>
      </c>
      <c r="CX6" s="35">
        <f>IF(CX7="",NA(),CX7)</f>
        <v>99.44</v>
      </c>
      <c r="CY6" s="35">
        <f t="shared" ref="CY6:DG6" si="11">IF(CY7="",NA(),CY7)</f>
        <v>99.43</v>
      </c>
      <c r="CZ6" s="35">
        <f t="shared" si="11"/>
        <v>99.26</v>
      </c>
      <c r="DA6" s="35">
        <f t="shared" si="11"/>
        <v>98.89</v>
      </c>
      <c r="DB6" s="35">
        <f t="shared" si="11"/>
        <v>98.79</v>
      </c>
      <c r="DC6" s="35">
        <f t="shared" si="11"/>
        <v>96.69</v>
      </c>
      <c r="DD6" s="35">
        <f t="shared" si="11"/>
        <v>96.84</v>
      </c>
      <c r="DE6" s="35">
        <f t="shared" si="11"/>
        <v>96.84</v>
      </c>
      <c r="DF6" s="35">
        <f t="shared" si="11"/>
        <v>96.75</v>
      </c>
      <c r="DG6" s="35">
        <f t="shared" si="11"/>
        <v>96.78</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4">
        <f t="shared" ref="EF6:EN6" si="14">IF(EF7="",NA(),EF7)</f>
        <v>0</v>
      </c>
      <c r="EG6" s="34">
        <f t="shared" si="14"/>
        <v>0</v>
      </c>
      <c r="EH6" s="34">
        <f t="shared" si="14"/>
        <v>0</v>
      </c>
      <c r="EI6" s="34">
        <f t="shared" si="14"/>
        <v>0</v>
      </c>
      <c r="EJ6" s="35">
        <f t="shared" si="14"/>
        <v>0.1</v>
      </c>
      <c r="EK6" s="35">
        <f t="shared" si="14"/>
        <v>0.11</v>
      </c>
      <c r="EL6" s="35">
        <f t="shared" si="14"/>
        <v>0.13</v>
      </c>
      <c r="EM6" s="35">
        <f t="shared" si="14"/>
        <v>0.1</v>
      </c>
      <c r="EN6" s="35">
        <f t="shared" si="14"/>
        <v>0.12</v>
      </c>
      <c r="EO6" s="34" t="str">
        <f>IF(EO7="","",IF(EO7="-","【-】","【"&amp;SUBSTITUTE(TEXT(EO7,"#,##0.00"),"-","△")&amp;"】"))</f>
        <v>【0.23】</v>
      </c>
    </row>
    <row r="7" spans="1:145" s="36" customFormat="1" x14ac:dyDescent="0.15">
      <c r="A7" s="28"/>
      <c r="B7" s="37">
        <v>2018</v>
      </c>
      <c r="C7" s="37">
        <v>122220</v>
      </c>
      <c r="D7" s="37">
        <v>47</v>
      </c>
      <c r="E7" s="37">
        <v>17</v>
      </c>
      <c r="F7" s="37">
        <v>1</v>
      </c>
      <c r="G7" s="37">
        <v>0</v>
      </c>
      <c r="H7" s="37" t="s">
        <v>97</v>
      </c>
      <c r="I7" s="37" t="s">
        <v>98</v>
      </c>
      <c r="J7" s="37" t="s">
        <v>99</v>
      </c>
      <c r="K7" s="37" t="s">
        <v>100</v>
      </c>
      <c r="L7" s="37" t="s">
        <v>101</v>
      </c>
      <c r="M7" s="37" t="s">
        <v>102</v>
      </c>
      <c r="N7" s="38" t="s">
        <v>103</v>
      </c>
      <c r="O7" s="38" t="s">
        <v>104</v>
      </c>
      <c r="P7" s="38">
        <v>84.1</v>
      </c>
      <c r="Q7" s="38">
        <v>78.69</v>
      </c>
      <c r="R7" s="38">
        <v>2138</v>
      </c>
      <c r="S7" s="38">
        <v>132216</v>
      </c>
      <c r="T7" s="38">
        <v>43.15</v>
      </c>
      <c r="U7" s="38">
        <v>3064.1</v>
      </c>
      <c r="V7" s="38">
        <v>111154</v>
      </c>
      <c r="W7" s="38">
        <v>12.95</v>
      </c>
      <c r="X7" s="38">
        <v>8583.32</v>
      </c>
      <c r="Y7" s="38">
        <v>79.08</v>
      </c>
      <c r="Z7" s="38">
        <v>73.78</v>
      </c>
      <c r="AA7" s="38">
        <v>77.290000000000006</v>
      </c>
      <c r="AB7" s="38">
        <v>74.02</v>
      </c>
      <c r="AC7" s="38">
        <v>76.28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735.01</v>
      </c>
      <c r="BG7" s="38">
        <v>607.17999999999995</v>
      </c>
      <c r="BH7" s="38">
        <v>408.32</v>
      </c>
      <c r="BI7" s="38">
        <v>544.52</v>
      </c>
      <c r="BJ7" s="38">
        <v>474.69</v>
      </c>
      <c r="BK7" s="38">
        <v>607.52</v>
      </c>
      <c r="BL7" s="38">
        <v>643.19000000000005</v>
      </c>
      <c r="BM7" s="38">
        <v>596.44000000000005</v>
      </c>
      <c r="BN7" s="38">
        <v>612.6</v>
      </c>
      <c r="BO7" s="38">
        <v>606.79999999999995</v>
      </c>
      <c r="BP7" s="38">
        <v>682.78</v>
      </c>
      <c r="BQ7" s="38">
        <v>96.18</v>
      </c>
      <c r="BR7" s="38">
        <v>94.75</v>
      </c>
      <c r="BS7" s="38">
        <v>98.75</v>
      </c>
      <c r="BT7" s="38">
        <v>89.03</v>
      </c>
      <c r="BU7" s="38">
        <v>89.1</v>
      </c>
      <c r="BV7" s="38">
        <v>96.91</v>
      </c>
      <c r="BW7" s="38">
        <v>101.54</v>
      </c>
      <c r="BX7" s="38">
        <v>102.42</v>
      </c>
      <c r="BY7" s="38">
        <v>100.97</v>
      </c>
      <c r="BZ7" s="38">
        <v>101.84</v>
      </c>
      <c r="CA7" s="38">
        <v>100.91</v>
      </c>
      <c r="CB7" s="38">
        <v>140.66999999999999</v>
      </c>
      <c r="CC7" s="38">
        <v>143.66</v>
      </c>
      <c r="CD7" s="38">
        <v>137.41</v>
      </c>
      <c r="CE7" s="38">
        <v>152.24</v>
      </c>
      <c r="CF7" s="38">
        <v>152.88999999999999</v>
      </c>
      <c r="CG7" s="38">
        <v>120.5</v>
      </c>
      <c r="CH7" s="38">
        <v>116.15</v>
      </c>
      <c r="CI7" s="38">
        <v>116.2</v>
      </c>
      <c r="CJ7" s="38">
        <v>118.78</v>
      </c>
      <c r="CK7" s="38">
        <v>119.39</v>
      </c>
      <c r="CL7" s="38">
        <v>136.86000000000001</v>
      </c>
      <c r="CM7" s="38" t="s">
        <v>103</v>
      </c>
      <c r="CN7" s="38" t="s">
        <v>103</v>
      </c>
      <c r="CO7" s="38" t="s">
        <v>103</v>
      </c>
      <c r="CP7" s="38" t="s">
        <v>103</v>
      </c>
      <c r="CQ7" s="38" t="s">
        <v>103</v>
      </c>
      <c r="CR7" s="38">
        <v>69.95</v>
      </c>
      <c r="CS7" s="38">
        <v>72.239999999999995</v>
      </c>
      <c r="CT7" s="38">
        <v>69.23</v>
      </c>
      <c r="CU7" s="38">
        <v>70.37</v>
      </c>
      <c r="CV7" s="38">
        <v>68.3</v>
      </c>
      <c r="CW7" s="38">
        <v>58.98</v>
      </c>
      <c r="CX7" s="38">
        <v>99.44</v>
      </c>
      <c r="CY7" s="38">
        <v>99.43</v>
      </c>
      <c r="CZ7" s="38">
        <v>99.26</v>
      </c>
      <c r="DA7" s="38">
        <v>98.89</v>
      </c>
      <c r="DB7" s="38">
        <v>98.79</v>
      </c>
      <c r="DC7" s="38">
        <v>96.69</v>
      </c>
      <c r="DD7" s="38">
        <v>96.84</v>
      </c>
      <c r="DE7" s="38">
        <v>96.84</v>
      </c>
      <c r="DF7" s="38">
        <v>96.75</v>
      </c>
      <c r="DG7" s="38">
        <v>96.78</v>
      </c>
      <c r="DH7" s="38">
        <v>95.2</v>
      </c>
      <c r="DI7" s="38"/>
      <c r="DJ7" s="38"/>
      <c r="DK7" s="38"/>
      <c r="DL7" s="38"/>
      <c r="DM7" s="38"/>
      <c r="DN7" s="38"/>
      <c r="DO7" s="38"/>
      <c r="DP7" s="38"/>
      <c r="DQ7" s="38"/>
      <c r="DR7" s="38"/>
      <c r="DS7" s="38"/>
      <c r="DT7" s="38"/>
      <c r="DU7" s="38"/>
      <c r="DV7" s="38"/>
      <c r="DW7" s="38"/>
      <c r="DX7" s="38"/>
      <c r="DY7" s="38"/>
      <c r="DZ7" s="38"/>
      <c r="EA7" s="38"/>
      <c r="EB7" s="38"/>
      <c r="EC7" s="38"/>
      <c r="ED7" s="38"/>
      <c r="EE7" s="38">
        <v>0.01</v>
      </c>
      <c r="EF7" s="38">
        <v>0</v>
      </c>
      <c r="EG7" s="38">
        <v>0</v>
      </c>
      <c r="EH7" s="38">
        <v>0</v>
      </c>
      <c r="EI7" s="38">
        <v>0</v>
      </c>
      <c r="EJ7" s="38">
        <v>0.1</v>
      </c>
      <c r="EK7" s="38">
        <v>0.11</v>
      </c>
      <c r="EL7" s="38">
        <v>0.13</v>
      </c>
      <c r="EM7" s="38">
        <v>0.1</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2020-01-22T00:17:38Z</cp:lastPrinted>
  <dcterms:created xsi:type="dcterms:W3CDTF">2019-12-05T05:03:11Z</dcterms:created>
  <dcterms:modified xsi:type="dcterms:W3CDTF">2020-02-18T08:07:31Z</dcterms:modified>
  <cp:category/>
</cp:coreProperties>
</file>