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010上水道\"/>
    </mc:Choice>
  </mc:AlternateContent>
  <workbookProtection workbookAlgorithmName="SHA-512" workbookHashValue="ax+RVjfd5ERfen7jjipYTM1WZydJg1+A0T2Lytvnb8D44uiR0zL3LRI8jnC9CiGL8sWAtPz21HTxg72Ev5wsJg==" workbookSaltValue="3kvbzX7yMBT+4RO0byP3AA==" workbookSpinCount="100000" lockStructure="1"/>
  <bookViews>
    <workbookView xWindow="93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W10" i="4" s="1"/>
  <c r="P6" i="5"/>
  <c r="P10" i="4" s="1"/>
  <c r="O6" i="5"/>
  <c r="N6" i="5"/>
  <c r="M6" i="5"/>
  <c r="AD8"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I85" i="4"/>
  <c r="H85" i="4"/>
  <c r="F85" i="4"/>
  <c r="E85" i="4"/>
  <c r="BB10" i="4"/>
  <c r="AT10" i="4"/>
  <c r="AL10" i="4"/>
  <c r="I10" i="4"/>
  <c r="B10" i="4"/>
  <c r="AT8" i="4"/>
  <c r="AL8" i="4"/>
  <c r="P8" i="4"/>
  <c r="I8"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<sst xmlns="http://schemas.openxmlformats.org/spreadsheetml/2006/main" count="220" uniqueCount="108">
  <si>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</si>
  <si>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</si>
  <si>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</si>
  <si>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</si>
  <si>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</si>
  <si>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</si>
  <si>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</si>
  <si>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</si>
  <si>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</si>
  <si>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</si>
  <si>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</si>
  <si>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</si>
  <si>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</si>
  <si>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</si>
  <si>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</si>
  <si>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</si>
  <si>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</si>
  <si>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</si>
  <si>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</si>
  <si>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</si>
  <si>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</si>
  <si>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</si>
  <si>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</si>
  <si>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</si>
  <si>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</si>
  <si>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</si>
  <si>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</si>
  <si>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</si>
  <si>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</si>
  <si>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</si>
  <si>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</si>
  <si>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</si>
  <si>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</si>
  <si>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</si>
  <si>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</si>
  <si>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</si>
  <si>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</si>
  <si>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</si>
  <si>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</si>
  <si>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</si>
  <si>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</si>
  <si>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</si>
  <si>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</si>
  <si>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</si>
  <si>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</si>
  <si>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</si>
  <si>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</si>
  <si>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</si>
  <si>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</si>
  <si>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</si>
  <si>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</si>
  <si>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</si>
  <si>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</si>
  <si>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</si>
  <si>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</si>
  <si>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</si>
  <si>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</si>
  <si>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</si>
  <si>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</si>
  <si>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</si>
  <si>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</si>
  <si>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</si>
  <si>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</si>
  <si>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</si>
  <si>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</si>
  <si>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</si>
  <si>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</si>
  <si>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</si>
  <si>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</si>
  <si>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</si>
  <si>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</si>
  <si>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</si>
  <si>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</si>
  <si>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</si>
  <si>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</si>
  <si>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</si>
  <si>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</si>
  <si>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</si>
  <si>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</si>
  <si>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</si>
  <si>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</si>
  <si>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</si>
  <si>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</si>
  <si>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</si>
  <si>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</si>
  <si>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</si>
  <si>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</si>
  <si>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</si>
  <si>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</si>
  <si>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</si>
  <si>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</si>
  <si>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</si>
  <si>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</si>
  <si>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君津市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</si>
  <si>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</si>
  <si>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</si>
  <si>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</si>
  <si>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</si>
  <si>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</si>
  <si>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</si>
  <si>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</si>
  <si>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</si>
  <si>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</si>
  <si>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</si>
  <si>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</si>
  <si>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t>
    </r>
    <r>
      <rPr>
        <sz val="11"/>
        <rFont val="ＭＳ ゴシック"/>
        <family val="3"/>
        <charset val="128"/>
      </rPr>
      <t>①有形固定資産減価償却率は50％を超えていること、②管路経年化率は平成30年度に50％を超えていることから、施設設備の老朽化が進んでいる。この状況から、老朽管更新事業を強化し、③管路更新率は平成30年度に類似団体平均値を大きく上回っている。
　本市の管路は旧町村単位で運営されていた上水道事業で整備されたものを使用しており、同年代に整備されたものが多い。　　　　　　　　　　　　　　　　　　　　　　　　　　　　　
　今後も計画的に老朽管更新事業を進めていく必要がある。</t>
    </r>
    <rPh sb="100" eb="102">
      <t>ネンド</t>
    </rPh>
    <rPh sb="111" eb="112">
      <t>オオ</t>
    </rPh>
    <rPh sb="209" eb="211">
      <t>コンゴ</t>
    </rPh>
    <rPh sb="212" eb="215">
      <t>ケイカクテキ</t>
    </rPh>
    <rPh sb="229" eb="231">
      <t>ヒツヨウ</t>
    </rPh>
    <phoneticPr fontId="4"/>
  </si>
  <si>
    <r>
      <t>　上記の結果から、現時点の経営状況は概ね良好と言えるが、遅れている老朽管更新を計画的かつ効率的に実施していく必要があり、その財源確保の対応として、平成28年度に料金改定を行った</t>
    </r>
    <r>
      <rPr>
        <sz val="11"/>
        <rFont val="ＭＳ ゴシック"/>
        <family val="3"/>
        <charset val="128"/>
      </rPr>
      <t>が、平成30年度の給水収益は前年比で減少しているため、今後も動向を注視していく必要がある。</t>
    </r>
    <r>
      <rPr>
        <sz val="11"/>
        <color rgb="FFFF0000"/>
        <rFont val="ＭＳ ゴシック"/>
        <family val="3"/>
        <charset val="128"/>
      </rPr>
      <t xml:space="preserve">
</t>
    </r>
    <r>
      <rPr>
        <sz val="11"/>
        <color rgb="FF00B0F0"/>
        <rFont val="ＭＳ ゴシック"/>
        <family val="3"/>
        <charset val="128"/>
      </rPr>
      <t xml:space="preserve">
　</t>
    </r>
    <rPh sb="94" eb="96">
      <t>ネンド</t>
    </rPh>
    <phoneticPr fontId="19"/>
  </si>
  <si>
    <t>　①経常収支比率及び⑤料金回収率は、平成28年4月に平均16.62％の料金改定を行ったため、類似団体平均値まで改善したところだが、平成30年度は共に、前年度より減少している。これは、資産除却のため資産減耗費が増加したこと等で事業費用が増加となったことと併せて、給水収益が減少したためである。また、③流動比率は、期間内を通して類似団体平均値を下回っているものの、100％を超えており、すぐに資金運用に支障をきたす状態にはないと考えられる。
　④企業債残高対給水収益比率は、平成27年度までは類似団体平均値を上回っていたが、平成28年度の料金改定により減少に転じた。しかし、平成30年度は企業債の増加と併せて給水収益が減少したため前年度より増加した。
　⑥給水原価は、類似団体平均値と比較して高い水準である。これは、給水原価を構成する費用において、特に、支払利息、減価償却費及び受水費が高い水準であることが主な要因である。
　⑦施設使用率は、類似団体平均値と比較して高い水準であるが、それでも３割の余剰を残している。今後水需要の減少が予測される中では施設の統廃合やダウンサイジングが必要となる。
　⑧有収率は、類似団体平均値を下回って推移しており、漏水対策等の対応をおこなっているが、平成30年度は漏水が多く発生したため減少した。有収率の低下は、費用の増加を招き、経営状況に悪影響を与えるとともに、安定給水を脅かすことから、漏水防止のための対策を適切に行う必要がある。</t>
    <rPh sb="72" eb="73">
      <t>トモ</t>
    </rPh>
    <rPh sb="77" eb="78">
      <t>ド</t>
    </rPh>
    <rPh sb="80" eb="82">
      <t>ゲンショウ</t>
    </rPh>
    <rPh sb="93" eb="95">
      <t>ジョキャク</t>
    </rPh>
    <rPh sb="292" eb="294">
      <t>キギョウ</t>
    </rPh>
    <rPh sb="294" eb="295">
      <t>サイ</t>
    </rPh>
    <rPh sb="296" eb="298">
      <t>ゾウカ</t>
    </rPh>
    <rPh sb="299" eb="300">
      <t>アワ</t>
    </rPh>
    <rPh sb="618" eb="620">
      <t>タイサク</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</si>
</sst>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
      <sz val="11"/>
      <color rgb="FF000000"/>
      <name val="ＭＳ ゴシック"/>
      <family val="3"/>
      <charset val="128"/>
    </font>
    <font>
      <sz val="11"/>
      <color rgb="FF00B0F0"/>
      <name val="ＭＳ ゴシック"/>
      <family val="3"/>
      <charset val="128"/>
    </font>
    <font>
      <sz val="6"/>
      <name val="ＭＳ Ｐゴシック"/>
      <family val="3"/>
      <charset val="128"/>
    </font>
    <font>
      <sz val="11"/>
      <name val="MS PGothic"/>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1">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7" fillId="0" borderId="16" xfId="0" applyFont="1" applyBorder="1" applyAlignment="1" applyProtection="1">
      <alignment horizontal="left" vertical="top" wrapText="1"/>
      <protection locked="0"/>
    </xf>
    <xf numFmtId="0" fontId="0" fillId="0" borderId="0" xfId="0" applyFont="1" applyAlignment="1" applyProtection="1">
      <alignment vertical="center"/>
      <protection locked="0"/>
    </xf>
    <xf numFmtId="0" fontId="20" fillId="0" borderId="17" xfId="0" applyFont="1" applyBorder="1" applyAlignment="1" applyProtection="1">
      <alignment vertical="center"/>
      <protection locked="0"/>
    </xf>
    <xf numFmtId="0" fontId="20" fillId="0" borderId="16" xfId="0" applyFont="1" applyBorder="1" applyAlignment="1" applyProtection="1">
      <alignment vertical="center"/>
      <protection locked="0"/>
    </xf>
    <xf numFmtId="0" fontId="20" fillId="0" borderId="18" xfId="0" applyFont="1" applyBorder="1" applyAlignment="1" applyProtection="1">
      <alignment vertical="center"/>
      <protection locked="0"/>
    </xf>
    <xf numFmtId="0" fontId="20" fillId="0" borderId="19" xfId="0" applyFont="1" applyBorder="1" applyAlignment="1" applyProtection="1">
      <alignment vertical="center"/>
      <protection locked="0"/>
    </xf>
    <xf numFmtId="0" fontId="20" fillId="0" borderId="20" xfId="0" applyFont="1" applyBorder="1" applyAlignment="1" applyProtection="1">
      <alignment vertical="center"/>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16" xfId="0" applyFont="1" applyBorder="1" applyAlignment="1" applyProtection="1">
      <alignment horizontal="left" vertical="top" wrapText="1"/>
      <protection locked="0"/>
    </xf>
    <xf numFmtId="0" fontId="21" fillId="0" borderId="0" xfId="0" applyFont="1" applyAlignment="1" applyProtection="1">
      <alignment vertical="center"/>
      <protection locked="0"/>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0.66</c:v>
                </c:pt>
                <c:pt idx="1">
                  <c:v>0.56999999999999995</c:v>
                </c:pt>
                <c:pt idx="2">
                  <c:v>0.86</c:v>
                </c:pt>
                <c:pt idx="3">
                  <c:v>0.9</c:v>
                </c:pt>
                <c:pt idx="4">
                  <c:v>1.29</c:v>
                </c:pt>
              </c:numCache>
            </c:numRef>
          </c:val>
          <c:extLst>
            <c:ext xmlns:c16="http://schemas.microsoft.com/office/drawing/2014/chart" uri="{C3380CC4-5D6E-409C-BE32-E72D297353CC}">
              <c16:uniqueId val="{00000000-914B-4FB2-8B39-93287715974F}"/>
            </c:ext>
          </c:extLst>
        </c:ser>
        <c:dLbls>
          <c:showLegendKey val="0"/>
          <c:showVal val="0"/>
          <c:showCatName val="0"/>
          <c:showSerName val="0"/>
          <c:showPercent val="0"/>
          <c:showBubbleSize val="0"/>
        </c:dLbls>
        <c:gapWidth val="150"/>
        <c:axId val="347424960"/>
        <c:axId val="347426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914B-4FB2-8B39-93287715974F}"/>
            </c:ext>
          </c:extLst>
        </c:ser>
        <c:dLbls>
          <c:showLegendKey val="0"/>
          <c:showVal val="0"/>
          <c:showCatName val="0"/>
          <c:showSerName val="0"/>
          <c:showPercent val="0"/>
          <c:showBubbleSize val="0"/>
        </c:dLbls>
        <c:marker val="1"/>
        <c:smooth val="0"/>
        <c:axId val="347424960"/>
        <c:axId val="347426920"/>
      </c:lineChart>
      <c:dateAx>
        <c:axId val="347424960"/>
        <c:scaling>
          <c:orientation val="minMax"/>
        </c:scaling>
        <c:delete val="1"/>
        <c:axPos val="b"/>
        <c:numFmt formatCode="ge" sourceLinked="1"/>
        <c:majorTickMark val="none"/>
        <c:minorTickMark val="none"/>
        <c:tickLblPos val="none"/>
        <c:crossAx val="347426920"/>
        <c:crosses val="autoZero"/>
        <c:auto val="1"/>
        <c:lblOffset val="100"/>
        <c:baseTimeUnit val="years"/>
      </c:dateAx>
      <c:valAx>
        <c:axId val="347426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4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72.87</c:v>
                </c:pt>
                <c:pt idx="1">
                  <c:v>70.39</c:v>
                </c:pt>
                <c:pt idx="2">
                  <c:v>69.510000000000005</c:v>
                </c:pt>
                <c:pt idx="3">
                  <c:v>68.25</c:v>
                </c:pt>
                <c:pt idx="4">
                  <c:v>68.25</c:v>
                </c:pt>
              </c:numCache>
            </c:numRef>
          </c:val>
          <c:extLst>
            <c:ext xmlns:c16="http://schemas.microsoft.com/office/drawing/2014/chart" uri="{C3380CC4-5D6E-409C-BE32-E72D297353CC}">
              <c16:uniqueId val="{00000000-ABE0-4FB1-99FC-CFAD1965BB6B}"/>
            </c:ext>
          </c:extLst>
        </c:ser>
        <c:dLbls>
          <c:showLegendKey val="0"/>
          <c:showVal val="0"/>
          <c:showCatName val="0"/>
          <c:showSerName val="0"/>
          <c:showPercent val="0"/>
          <c:showBubbleSize val="0"/>
        </c:dLbls>
        <c:gapWidth val="150"/>
        <c:axId val="348471936"/>
        <c:axId val="348473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ABE0-4FB1-99FC-CFAD1965BB6B}"/>
            </c:ext>
          </c:extLst>
        </c:ser>
        <c:dLbls>
          <c:showLegendKey val="0"/>
          <c:showVal val="0"/>
          <c:showCatName val="0"/>
          <c:showSerName val="0"/>
          <c:showPercent val="0"/>
          <c:showBubbleSize val="0"/>
        </c:dLbls>
        <c:marker val="1"/>
        <c:smooth val="0"/>
        <c:axId val="348471936"/>
        <c:axId val="348473112"/>
      </c:lineChart>
      <c:dateAx>
        <c:axId val="348471936"/>
        <c:scaling>
          <c:orientation val="minMax"/>
        </c:scaling>
        <c:delete val="1"/>
        <c:axPos val="b"/>
        <c:numFmt formatCode="ge" sourceLinked="1"/>
        <c:majorTickMark val="none"/>
        <c:minorTickMark val="none"/>
        <c:tickLblPos val="none"/>
        <c:crossAx val="348473112"/>
        <c:crosses val="autoZero"/>
        <c:auto val="1"/>
        <c:lblOffset val="100"/>
        <c:baseTimeUnit val="years"/>
      </c:dateAx>
      <c:valAx>
        <c:axId val="348473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47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80.05</c:v>
                </c:pt>
                <c:pt idx="1">
                  <c:v>82.63</c:v>
                </c:pt>
                <c:pt idx="2">
                  <c:v>82.32</c:v>
                </c:pt>
                <c:pt idx="3">
                  <c:v>82.65</c:v>
                </c:pt>
                <c:pt idx="4">
                  <c:v>81.27</c:v>
                </c:pt>
              </c:numCache>
            </c:numRef>
          </c:val>
          <c:extLst>
            <c:ext xmlns:c16="http://schemas.microsoft.com/office/drawing/2014/chart" uri="{C3380CC4-5D6E-409C-BE32-E72D297353CC}">
              <c16:uniqueId val="{00000000-394E-4FBF-9EAB-F7D0C511EE1A}"/>
            </c:ext>
          </c:extLst>
        </c:ser>
        <c:dLbls>
          <c:showLegendKey val="0"/>
          <c:showVal val="0"/>
          <c:showCatName val="0"/>
          <c:showSerName val="0"/>
          <c:showPercent val="0"/>
          <c:showBubbleSize val="0"/>
        </c:dLbls>
        <c:gapWidth val="150"/>
        <c:axId val="348472720"/>
        <c:axId val="34847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394E-4FBF-9EAB-F7D0C511EE1A}"/>
            </c:ext>
          </c:extLst>
        </c:ser>
        <c:dLbls>
          <c:showLegendKey val="0"/>
          <c:showVal val="0"/>
          <c:showCatName val="0"/>
          <c:showSerName val="0"/>
          <c:showPercent val="0"/>
          <c:showBubbleSize val="0"/>
        </c:dLbls>
        <c:marker val="1"/>
        <c:smooth val="0"/>
        <c:axId val="348472720"/>
        <c:axId val="348474288"/>
      </c:lineChart>
      <c:dateAx>
        <c:axId val="348472720"/>
        <c:scaling>
          <c:orientation val="minMax"/>
        </c:scaling>
        <c:delete val="1"/>
        <c:axPos val="b"/>
        <c:numFmt formatCode="ge" sourceLinked="1"/>
        <c:majorTickMark val="none"/>
        <c:minorTickMark val="none"/>
        <c:tickLblPos val="none"/>
        <c:crossAx val="348474288"/>
        <c:crosses val="autoZero"/>
        <c:auto val="1"/>
        <c:lblOffset val="100"/>
        <c:baseTimeUnit val="years"/>
      </c:dateAx>
      <c:valAx>
        <c:axId val="34847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47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101.91</c:v>
                </c:pt>
                <c:pt idx="1">
                  <c:v>101.82</c:v>
                </c:pt>
                <c:pt idx="2">
                  <c:v>114.43</c:v>
                </c:pt>
                <c:pt idx="3">
                  <c:v>112.81</c:v>
                </c:pt>
                <c:pt idx="4">
                  <c:v>110.84</c:v>
                </c:pt>
              </c:numCache>
            </c:numRef>
          </c:val>
          <c:extLst>
            <c:ext xmlns:c16="http://schemas.microsoft.com/office/drawing/2014/chart" uri="{C3380CC4-5D6E-409C-BE32-E72D297353CC}">
              <c16:uniqueId val="{00000000-67A6-496F-A7C4-E9D7F0B9B744}"/>
            </c:ext>
          </c:extLst>
        </c:ser>
        <c:dLbls>
          <c:showLegendKey val="0"/>
          <c:showVal val="0"/>
          <c:showCatName val="0"/>
          <c:showSerName val="0"/>
          <c:showPercent val="0"/>
          <c:showBubbleSize val="0"/>
        </c:dLbls>
        <c:gapWidth val="150"/>
        <c:axId val="347425744"/>
        <c:axId val="347424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67A6-496F-A7C4-E9D7F0B9B744}"/>
            </c:ext>
          </c:extLst>
        </c:ser>
        <c:dLbls>
          <c:showLegendKey val="0"/>
          <c:showVal val="0"/>
          <c:showCatName val="0"/>
          <c:showSerName val="0"/>
          <c:showPercent val="0"/>
          <c:showBubbleSize val="0"/>
        </c:dLbls>
        <c:marker val="1"/>
        <c:smooth val="0"/>
        <c:axId val="347425744"/>
        <c:axId val="347424176"/>
      </c:lineChart>
      <c:dateAx>
        <c:axId val="347425744"/>
        <c:scaling>
          <c:orientation val="minMax"/>
        </c:scaling>
        <c:delete val="1"/>
        <c:axPos val="b"/>
        <c:numFmt formatCode="ge" sourceLinked="1"/>
        <c:majorTickMark val="none"/>
        <c:minorTickMark val="none"/>
        <c:tickLblPos val="none"/>
        <c:crossAx val="347424176"/>
        <c:crosses val="autoZero"/>
        <c:auto val="1"/>
        <c:lblOffset val="100"/>
        <c:baseTimeUnit val="years"/>
      </c:dateAx>
      <c:valAx>
        <c:axId val="347424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742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57.83</c:v>
                </c:pt>
                <c:pt idx="1">
                  <c:v>58.65</c:v>
                </c:pt>
                <c:pt idx="2">
                  <c:v>58.78</c:v>
                </c:pt>
                <c:pt idx="3">
                  <c:v>58.83</c:v>
                </c:pt>
                <c:pt idx="4">
                  <c:v>58.11</c:v>
                </c:pt>
              </c:numCache>
            </c:numRef>
          </c:val>
          <c:extLst>
            <c:ext xmlns:c16="http://schemas.microsoft.com/office/drawing/2014/chart" uri="{C3380CC4-5D6E-409C-BE32-E72D297353CC}">
              <c16:uniqueId val="{00000000-B9A2-4162-B8A9-A4C8E7E47897}"/>
            </c:ext>
          </c:extLst>
        </c:ser>
        <c:dLbls>
          <c:showLegendKey val="0"/>
          <c:showVal val="0"/>
          <c:showCatName val="0"/>
          <c:showSerName val="0"/>
          <c:showPercent val="0"/>
          <c:showBubbleSize val="0"/>
        </c:dLbls>
        <c:gapWidth val="150"/>
        <c:axId val="347427704"/>
        <c:axId val="347424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B9A2-4162-B8A9-A4C8E7E47897}"/>
            </c:ext>
          </c:extLst>
        </c:ser>
        <c:dLbls>
          <c:showLegendKey val="0"/>
          <c:showVal val="0"/>
          <c:showCatName val="0"/>
          <c:showSerName val="0"/>
          <c:showPercent val="0"/>
          <c:showBubbleSize val="0"/>
        </c:dLbls>
        <c:marker val="1"/>
        <c:smooth val="0"/>
        <c:axId val="347427704"/>
        <c:axId val="347424568"/>
      </c:lineChart>
      <c:dateAx>
        <c:axId val="347427704"/>
        <c:scaling>
          <c:orientation val="minMax"/>
        </c:scaling>
        <c:delete val="1"/>
        <c:axPos val="b"/>
        <c:numFmt formatCode="ge" sourceLinked="1"/>
        <c:majorTickMark val="none"/>
        <c:minorTickMark val="none"/>
        <c:tickLblPos val="none"/>
        <c:crossAx val="347424568"/>
        <c:crosses val="autoZero"/>
        <c:auto val="1"/>
        <c:lblOffset val="100"/>
        <c:baseTimeUnit val="years"/>
      </c:dateAx>
      <c:valAx>
        <c:axId val="347424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427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25.33</c:v>
                </c:pt>
                <c:pt idx="1">
                  <c:v>25.96</c:v>
                </c:pt>
                <c:pt idx="2">
                  <c:v>42.33</c:v>
                </c:pt>
                <c:pt idx="3">
                  <c:v>49.13</c:v>
                </c:pt>
                <c:pt idx="4">
                  <c:v>51.43</c:v>
                </c:pt>
              </c:numCache>
            </c:numRef>
          </c:val>
          <c:extLst>
            <c:ext xmlns:c16="http://schemas.microsoft.com/office/drawing/2014/chart" uri="{C3380CC4-5D6E-409C-BE32-E72D297353CC}">
              <c16:uniqueId val="{00000000-B7AC-4B2F-BF1D-1797151500ED}"/>
            </c:ext>
          </c:extLst>
        </c:ser>
        <c:dLbls>
          <c:showLegendKey val="0"/>
          <c:showVal val="0"/>
          <c:showCatName val="0"/>
          <c:showSerName val="0"/>
          <c:showPercent val="0"/>
          <c:showBubbleSize val="0"/>
        </c:dLbls>
        <c:gapWidth val="150"/>
        <c:axId val="348140184"/>
        <c:axId val="348138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B7AC-4B2F-BF1D-1797151500ED}"/>
            </c:ext>
          </c:extLst>
        </c:ser>
        <c:dLbls>
          <c:showLegendKey val="0"/>
          <c:showVal val="0"/>
          <c:showCatName val="0"/>
          <c:showSerName val="0"/>
          <c:showPercent val="0"/>
          <c:showBubbleSize val="0"/>
        </c:dLbls>
        <c:marker val="1"/>
        <c:smooth val="0"/>
        <c:axId val="348140184"/>
        <c:axId val="348138616"/>
      </c:lineChart>
      <c:dateAx>
        <c:axId val="348140184"/>
        <c:scaling>
          <c:orientation val="minMax"/>
        </c:scaling>
        <c:delete val="1"/>
        <c:axPos val="b"/>
        <c:numFmt formatCode="ge" sourceLinked="1"/>
        <c:majorTickMark val="none"/>
        <c:minorTickMark val="none"/>
        <c:tickLblPos val="none"/>
        <c:crossAx val="348138616"/>
        <c:crosses val="autoZero"/>
        <c:auto val="1"/>
        <c:lblOffset val="100"/>
        <c:baseTimeUnit val="years"/>
      </c:dateAx>
      <c:valAx>
        <c:axId val="348138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140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9D5-487D-A663-D37CBE1AC336}"/>
            </c:ext>
          </c:extLst>
        </c:ser>
        <c:dLbls>
          <c:showLegendKey val="0"/>
          <c:showVal val="0"/>
          <c:showCatName val="0"/>
          <c:showSerName val="0"/>
          <c:showPercent val="0"/>
          <c:showBubbleSize val="0"/>
        </c:dLbls>
        <c:gapWidth val="150"/>
        <c:axId val="348138224"/>
        <c:axId val="34813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29D5-487D-A663-D37CBE1AC336}"/>
            </c:ext>
          </c:extLst>
        </c:ser>
        <c:dLbls>
          <c:showLegendKey val="0"/>
          <c:showVal val="0"/>
          <c:showCatName val="0"/>
          <c:showSerName val="0"/>
          <c:showPercent val="0"/>
          <c:showBubbleSize val="0"/>
        </c:dLbls>
        <c:marker val="1"/>
        <c:smooth val="0"/>
        <c:axId val="348138224"/>
        <c:axId val="348139008"/>
      </c:lineChart>
      <c:dateAx>
        <c:axId val="348138224"/>
        <c:scaling>
          <c:orientation val="minMax"/>
        </c:scaling>
        <c:delete val="1"/>
        <c:axPos val="b"/>
        <c:numFmt formatCode="ge" sourceLinked="1"/>
        <c:majorTickMark val="none"/>
        <c:minorTickMark val="none"/>
        <c:tickLblPos val="none"/>
        <c:crossAx val="348139008"/>
        <c:crosses val="autoZero"/>
        <c:auto val="1"/>
        <c:lblOffset val="100"/>
        <c:baseTimeUnit val="years"/>
      </c:dateAx>
      <c:valAx>
        <c:axId val="348139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813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148.78</c:v>
                </c:pt>
                <c:pt idx="1">
                  <c:v>129.5</c:v>
                </c:pt>
                <c:pt idx="2">
                  <c:v>142.74</c:v>
                </c:pt>
                <c:pt idx="3">
                  <c:v>145.97</c:v>
                </c:pt>
                <c:pt idx="4">
                  <c:v>142.27000000000001</c:v>
                </c:pt>
              </c:numCache>
            </c:numRef>
          </c:val>
          <c:extLst>
            <c:ext xmlns:c16="http://schemas.microsoft.com/office/drawing/2014/chart" uri="{C3380CC4-5D6E-409C-BE32-E72D297353CC}">
              <c16:uniqueId val="{00000000-3054-4A7F-A6C9-FF59C385DC05}"/>
            </c:ext>
          </c:extLst>
        </c:ser>
        <c:dLbls>
          <c:showLegendKey val="0"/>
          <c:showVal val="0"/>
          <c:showCatName val="0"/>
          <c:showSerName val="0"/>
          <c:showPercent val="0"/>
          <c:showBubbleSize val="0"/>
        </c:dLbls>
        <c:gapWidth val="150"/>
        <c:axId val="348141752"/>
        <c:axId val="348137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3054-4A7F-A6C9-FF59C385DC05}"/>
            </c:ext>
          </c:extLst>
        </c:ser>
        <c:dLbls>
          <c:showLegendKey val="0"/>
          <c:showVal val="0"/>
          <c:showCatName val="0"/>
          <c:showSerName val="0"/>
          <c:showPercent val="0"/>
          <c:showBubbleSize val="0"/>
        </c:dLbls>
        <c:marker val="1"/>
        <c:smooth val="0"/>
        <c:axId val="348141752"/>
        <c:axId val="348137048"/>
      </c:lineChart>
      <c:dateAx>
        <c:axId val="348141752"/>
        <c:scaling>
          <c:orientation val="minMax"/>
        </c:scaling>
        <c:delete val="1"/>
        <c:axPos val="b"/>
        <c:numFmt formatCode="ge" sourceLinked="1"/>
        <c:majorTickMark val="none"/>
        <c:minorTickMark val="none"/>
        <c:tickLblPos val="none"/>
        <c:crossAx val="348137048"/>
        <c:crosses val="autoZero"/>
        <c:auto val="1"/>
        <c:lblOffset val="100"/>
        <c:baseTimeUnit val="years"/>
      </c:dateAx>
      <c:valAx>
        <c:axId val="348137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8141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330.83</c:v>
                </c:pt>
                <c:pt idx="1">
                  <c:v>323.85000000000002</c:v>
                </c:pt>
                <c:pt idx="2">
                  <c:v>291.37</c:v>
                </c:pt>
                <c:pt idx="3">
                  <c:v>293.83</c:v>
                </c:pt>
                <c:pt idx="4">
                  <c:v>317.8</c:v>
                </c:pt>
              </c:numCache>
            </c:numRef>
          </c:val>
          <c:extLst>
            <c:ext xmlns:c16="http://schemas.microsoft.com/office/drawing/2014/chart" uri="{C3380CC4-5D6E-409C-BE32-E72D297353CC}">
              <c16:uniqueId val="{00000000-3DB1-4F0E-A138-3BC6882FE674}"/>
            </c:ext>
          </c:extLst>
        </c:ser>
        <c:dLbls>
          <c:showLegendKey val="0"/>
          <c:showVal val="0"/>
          <c:showCatName val="0"/>
          <c:showSerName val="0"/>
          <c:showPercent val="0"/>
          <c:showBubbleSize val="0"/>
        </c:dLbls>
        <c:gapWidth val="150"/>
        <c:axId val="348135872"/>
        <c:axId val="348469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3DB1-4F0E-A138-3BC6882FE674}"/>
            </c:ext>
          </c:extLst>
        </c:ser>
        <c:dLbls>
          <c:showLegendKey val="0"/>
          <c:showVal val="0"/>
          <c:showCatName val="0"/>
          <c:showSerName val="0"/>
          <c:showPercent val="0"/>
          <c:showBubbleSize val="0"/>
        </c:dLbls>
        <c:marker val="1"/>
        <c:smooth val="0"/>
        <c:axId val="348135872"/>
        <c:axId val="348469584"/>
      </c:lineChart>
      <c:dateAx>
        <c:axId val="348135872"/>
        <c:scaling>
          <c:orientation val="minMax"/>
        </c:scaling>
        <c:delete val="1"/>
        <c:axPos val="b"/>
        <c:numFmt formatCode="ge" sourceLinked="1"/>
        <c:majorTickMark val="none"/>
        <c:minorTickMark val="none"/>
        <c:tickLblPos val="none"/>
        <c:crossAx val="348469584"/>
        <c:crosses val="autoZero"/>
        <c:auto val="1"/>
        <c:lblOffset val="100"/>
        <c:baseTimeUnit val="years"/>
      </c:dateAx>
      <c:valAx>
        <c:axId val="348469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813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94.63</c:v>
                </c:pt>
                <c:pt idx="1">
                  <c:v>94.55</c:v>
                </c:pt>
                <c:pt idx="2">
                  <c:v>107.52</c:v>
                </c:pt>
                <c:pt idx="3">
                  <c:v>107.08</c:v>
                </c:pt>
                <c:pt idx="4">
                  <c:v>103.89</c:v>
                </c:pt>
              </c:numCache>
            </c:numRef>
          </c:val>
          <c:extLst>
            <c:ext xmlns:c16="http://schemas.microsoft.com/office/drawing/2014/chart" uri="{C3380CC4-5D6E-409C-BE32-E72D297353CC}">
              <c16:uniqueId val="{00000000-FC99-426E-A8F7-532DFFFE9068}"/>
            </c:ext>
          </c:extLst>
        </c:ser>
        <c:dLbls>
          <c:showLegendKey val="0"/>
          <c:showVal val="0"/>
          <c:showCatName val="0"/>
          <c:showSerName val="0"/>
          <c:showPercent val="0"/>
          <c:showBubbleSize val="0"/>
        </c:dLbls>
        <c:gapWidth val="150"/>
        <c:axId val="348470368"/>
        <c:axId val="348470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FC99-426E-A8F7-532DFFFE9068}"/>
            </c:ext>
          </c:extLst>
        </c:ser>
        <c:dLbls>
          <c:showLegendKey val="0"/>
          <c:showVal val="0"/>
          <c:showCatName val="0"/>
          <c:showSerName val="0"/>
          <c:showPercent val="0"/>
          <c:showBubbleSize val="0"/>
        </c:dLbls>
        <c:marker val="1"/>
        <c:smooth val="0"/>
        <c:axId val="348470368"/>
        <c:axId val="348470760"/>
      </c:lineChart>
      <c:dateAx>
        <c:axId val="348470368"/>
        <c:scaling>
          <c:orientation val="minMax"/>
        </c:scaling>
        <c:delete val="1"/>
        <c:axPos val="b"/>
        <c:numFmt formatCode="ge" sourceLinked="1"/>
        <c:majorTickMark val="none"/>
        <c:minorTickMark val="none"/>
        <c:tickLblPos val="none"/>
        <c:crossAx val="348470760"/>
        <c:crosses val="autoZero"/>
        <c:auto val="1"/>
        <c:lblOffset val="100"/>
        <c:baseTimeUnit val="years"/>
      </c:dateAx>
      <c:valAx>
        <c:axId val="348470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47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237.68</c:v>
                </c:pt>
                <c:pt idx="1">
                  <c:v>238</c:v>
                </c:pt>
                <c:pt idx="2">
                  <c:v>239.87</c:v>
                </c:pt>
                <c:pt idx="3">
                  <c:v>244.42</c:v>
                </c:pt>
                <c:pt idx="4">
                  <c:v>250.93</c:v>
                </c:pt>
              </c:numCache>
            </c:numRef>
          </c:val>
          <c:extLst>
            <c:ext xmlns:c16="http://schemas.microsoft.com/office/drawing/2014/chart" uri="{C3380CC4-5D6E-409C-BE32-E72D297353CC}">
              <c16:uniqueId val="{00000000-20C0-49E1-B4CD-BDB82F6A1548}"/>
            </c:ext>
          </c:extLst>
        </c:ser>
        <c:dLbls>
          <c:showLegendKey val="0"/>
          <c:showVal val="0"/>
          <c:showCatName val="0"/>
          <c:showSerName val="0"/>
          <c:showPercent val="0"/>
          <c:showBubbleSize val="0"/>
        </c:dLbls>
        <c:gapWidth val="150"/>
        <c:axId val="348471544"/>
        <c:axId val="348469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20C0-49E1-B4CD-BDB82F6A1548}"/>
            </c:ext>
          </c:extLst>
        </c:ser>
        <c:dLbls>
          <c:showLegendKey val="0"/>
          <c:showVal val="0"/>
          <c:showCatName val="0"/>
          <c:showSerName val="0"/>
          <c:showPercent val="0"/>
          <c:showBubbleSize val="0"/>
        </c:dLbls>
        <c:marker val="1"/>
        <c:smooth val="0"/>
        <c:axId val="348471544"/>
        <c:axId val="348469192"/>
      </c:lineChart>
      <c:dateAx>
        <c:axId val="348471544"/>
        <c:scaling>
          <c:orientation val="minMax"/>
        </c:scaling>
        <c:delete val="1"/>
        <c:axPos val="b"/>
        <c:numFmt formatCode="ge" sourceLinked="1"/>
        <c:majorTickMark val="none"/>
        <c:minorTickMark val="none"/>
        <c:tickLblPos val="none"/>
        <c:crossAx val="348469192"/>
        <c:crosses val="autoZero"/>
        <c:auto val="1"/>
        <c:lblOffset val="100"/>
        <c:baseTimeUnit val="years"/>
      </c:dateAx>
      <c:valAx>
        <c:axId val="348469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471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9" t="s">
        <v>0</v>
      </c>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89"/>
      <c r="BP2" s="89"/>
      <c r="BQ2" s="89"/>
      <c r="BR2" s="89"/>
      <c r="BS2" s="89"/>
      <c r="BT2" s="89"/>
      <c r="BU2" s="89"/>
      <c r="BV2" s="89"/>
      <c r="BW2" s="89"/>
      <c r="BX2" s="89"/>
      <c r="BY2" s="89"/>
      <c r="BZ2" s="89"/>
    </row>
    <row r="3" spans="1:78" ht="9.75" customHeight="1">
      <c r="A3" s="2"/>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row>
    <row r="4" spans="1:78" ht="9.75" customHeight="1">
      <c r="A4" s="2"/>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c r="BA4" s="89"/>
      <c r="BB4" s="89"/>
      <c r="BC4" s="89"/>
      <c r="BD4" s="89"/>
      <c r="BE4" s="89"/>
      <c r="BF4" s="89"/>
      <c r="BG4" s="89"/>
      <c r="BH4" s="89"/>
      <c r="BI4" s="89"/>
      <c r="BJ4" s="89"/>
      <c r="BK4" s="89"/>
      <c r="BL4" s="89"/>
      <c r="BM4" s="89"/>
      <c r="BN4" s="89"/>
      <c r="BO4" s="89"/>
      <c r="BP4" s="89"/>
      <c r="BQ4" s="89"/>
      <c r="BR4" s="89"/>
      <c r="BS4" s="89"/>
      <c r="BT4" s="89"/>
      <c r="BU4" s="89"/>
      <c r="BV4" s="89"/>
      <c r="BW4" s="89"/>
      <c r="BX4" s="89"/>
      <c r="BY4" s="89"/>
      <c r="BZ4" s="89"/>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90" t="str">
        <f>データ!H6</f>
        <v>千葉県　君津市</v>
      </c>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1"/>
      <c r="AE6" s="91"/>
      <c r="AF6" s="91"/>
      <c r="AG6" s="91"/>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1" t="s">
        <v>1</v>
      </c>
      <c r="C7" s="82"/>
      <c r="D7" s="82"/>
      <c r="E7" s="82"/>
      <c r="F7" s="82"/>
      <c r="G7" s="82"/>
      <c r="H7" s="82"/>
      <c r="I7" s="81" t="s">
        <v>2</v>
      </c>
      <c r="J7" s="82"/>
      <c r="K7" s="82"/>
      <c r="L7" s="82"/>
      <c r="M7" s="82"/>
      <c r="N7" s="82"/>
      <c r="O7" s="83"/>
      <c r="P7" s="84" t="s">
        <v>3</v>
      </c>
      <c r="Q7" s="84"/>
      <c r="R7" s="84"/>
      <c r="S7" s="84"/>
      <c r="T7" s="84"/>
      <c r="U7" s="84"/>
      <c r="V7" s="84"/>
      <c r="W7" s="84" t="s">
        <v>4</v>
      </c>
      <c r="X7" s="84"/>
      <c r="Y7" s="84"/>
      <c r="Z7" s="84"/>
      <c r="AA7" s="84"/>
      <c r="AB7" s="84"/>
      <c r="AC7" s="84"/>
      <c r="AD7" s="84" t="s">
        <v>5</v>
      </c>
      <c r="AE7" s="84"/>
      <c r="AF7" s="84"/>
      <c r="AG7" s="84"/>
      <c r="AH7" s="84"/>
      <c r="AI7" s="84"/>
      <c r="AJ7" s="84"/>
      <c r="AK7" s="4"/>
      <c r="AL7" s="84" t="s">
        <v>6</v>
      </c>
      <c r="AM7" s="84"/>
      <c r="AN7" s="84"/>
      <c r="AO7" s="84"/>
      <c r="AP7" s="84"/>
      <c r="AQ7" s="84"/>
      <c r="AR7" s="84"/>
      <c r="AS7" s="84"/>
      <c r="AT7" s="81" t="s">
        <v>7</v>
      </c>
      <c r="AU7" s="82"/>
      <c r="AV7" s="82"/>
      <c r="AW7" s="82"/>
      <c r="AX7" s="82"/>
      <c r="AY7" s="82"/>
      <c r="AZ7" s="82"/>
      <c r="BA7" s="82"/>
      <c r="BB7" s="84" t="s">
        <v>8</v>
      </c>
      <c r="BC7" s="84"/>
      <c r="BD7" s="84"/>
      <c r="BE7" s="84"/>
      <c r="BF7" s="84"/>
      <c r="BG7" s="84"/>
      <c r="BH7" s="84"/>
      <c r="BI7" s="84"/>
      <c r="BJ7" s="3"/>
      <c r="BK7" s="3"/>
      <c r="BL7" s="5" t="s">
        <v>9</v>
      </c>
      <c r="BM7" s="6"/>
      <c r="BN7" s="6"/>
      <c r="BO7" s="6"/>
      <c r="BP7" s="6"/>
      <c r="BQ7" s="6"/>
      <c r="BR7" s="6"/>
      <c r="BS7" s="6"/>
      <c r="BT7" s="6"/>
      <c r="BU7" s="6"/>
      <c r="BV7" s="6"/>
      <c r="BW7" s="6"/>
      <c r="BX7" s="6"/>
      <c r="BY7" s="7"/>
    </row>
    <row r="8" spans="1:78" ht="18.75" customHeight="1">
      <c r="A8" s="2"/>
      <c r="B8" s="85" t="str">
        <f>データ!$I$6</f>
        <v>法適用</v>
      </c>
      <c r="C8" s="86"/>
      <c r="D8" s="86"/>
      <c r="E8" s="86"/>
      <c r="F8" s="86"/>
      <c r="G8" s="86"/>
      <c r="H8" s="86"/>
      <c r="I8" s="85" t="str">
        <f>データ!$J$6</f>
        <v>水道事業</v>
      </c>
      <c r="J8" s="86"/>
      <c r="K8" s="86"/>
      <c r="L8" s="86"/>
      <c r="M8" s="86"/>
      <c r="N8" s="86"/>
      <c r="O8" s="87"/>
      <c r="P8" s="88" t="str">
        <f>データ!$K$6</f>
        <v>末端給水事業</v>
      </c>
      <c r="Q8" s="88"/>
      <c r="R8" s="88"/>
      <c r="S8" s="88"/>
      <c r="T8" s="88"/>
      <c r="U8" s="88"/>
      <c r="V8" s="88"/>
      <c r="W8" s="88" t="str">
        <f>データ!$L$6</f>
        <v>A4</v>
      </c>
      <c r="X8" s="88"/>
      <c r="Y8" s="88"/>
      <c r="Z8" s="88"/>
      <c r="AA8" s="88"/>
      <c r="AB8" s="88"/>
      <c r="AC8" s="88"/>
      <c r="AD8" s="88" t="str">
        <f>データ!$M$6</f>
        <v>非設置</v>
      </c>
      <c r="AE8" s="88"/>
      <c r="AF8" s="88"/>
      <c r="AG8" s="88"/>
      <c r="AH8" s="88"/>
      <c r="AI8" s="88"/>
      <c r="AJ8" s="88"/>
      <c r="AK8" s="4"/>
      <c r="AL8" s="76">
        <f>データ!$R$6</f>
        <v>84811</v>
      </c>
      <c r="AM8" s="76"/>
      <c r="AN8" s="76"/>
      <c r="AO8" s="76"/>
      <c r="AP8" s="76"/>
      <c r="AQ8" s="76"/>
      <c r="AR8" s="76"/>
      <c r="AS8" s="76"/>
      <c r="AT8" s="72">
        <f>データ!$S$6</f>
        <v>318.81</v>
      </c>
      <c r="AU8" s="73"/>
      <c r="AV8" s="73"/>
      <c r="AW8" s="73"/>
      <c r="AX8" s="73"/>
      <c r="AY8" s="73"/>
      <c r="AZ8" s="73"/>
      <c r="BA8" s="73"/>
      <c r="BB8" s="75">
        <f>データ!$T$6</f>
        <v>266.02</v>
      </c>
      <c r="BC8" s="75"/>
      <c r="BD8" s="75"/>
      <c r="BE8" s="75"/>
      <c r="BF8" s="75"/>
      <c r="BG8" s="75"/>
      <c r="BH8" s="75"/>
      <c r="BI8" s="75"/>
      <c r="BJ8" s="3"/>
      <c r="BK8" s="3"/>
      <c r="BL8" s="79" t="s">
        <v>10</v>
      </c>
      <c r="BM8" s="80"/>
      <c r="BN8" s="8" t="s">
        <v>11</v>
      </c>
      <c r="BO8" s="9"/>
      <c r="BP8" s="9"/>
      <c r="BQ8" s="9"/>
      <c r="BR8" s="9"/>
      <c r="BS8" s="9"/>
      <c r="BT8" s="9"/>
      <c r="BU8" s="9"/>
      <c r="BV8" s="9"/>
      <c r="BW8" s="9"/>
      <c r="BX8" s="9"/>
      <c r="BY8" s="10"/>
    </row>
    <row r="9" spans="1:78" ht="18.75" customHeight="1">
      <c r="A9" s="2"/>
      <c r="B9" s="81" t="s">
        <v>12</v>
      </c>
      <c r="C9" s="82"/>
      <c r="D9" s="82"/>
      <c r="E9" s="82"/>
      <c r="F9" s="82"/>
      <c r="G9" s="82"/>
      <c r="H9" s="82"/>
      <c r="I9" s="81" t="s">
        <v>13</v>
      </c>
      <c r="J9" s="82"/>
      <c r="K9" s="82"/>
      <c r="L9" s="82"/>
      <c r="M9" s="82"/>
      <c r="N9" s="82"/>
      <c r="O9" s="83"/>
      <c r="P9" s="84" t="s">
        <v>14</v>
      </c>
      <c r="Q9" s="84"/>
      <c r="R9" s="84"/>
      <c r="S9" s="84"/>
      <c r="T9" s="84"/>
      <c r="U9" s="84"/>
      <c r="V9" s="84"/>
      <c r="W9" s="84" t="s">
        <v>15</v>
      </c>
      <c r="X9" s="84"/>
      <c r="Y9" s="84"/>
      <c r="Z9" s="84"/>
      <c r="AA9" s="84"/>
      <c r="AB9" s="84"/>
      <c r="AC9" s="84"/>
      <c r="AD9" s="2"/>
      <c r="AE9" s="2"/>
      <c r="AF9" s="2"/>
      <c r="AG9" s="2"/>
      <c r="AH9" s="4"/>
      <c r="AI9" s="4"/>
      <c r="AJ9" s="4"/>
      <c r="AK9" s="4"/>
      <c r="AL9" s="84" t="s">
        <v>16</v>
      </c>
      <c r="AM9" s="84"/>
      <c r="AN9" s="84"/>
      <c r="AO9" s="84"/>
      <c r="AP9" s="84"/>
      <c r="AQ9" s="84"/>
      <c r="AR9" s="84"/>
      <c r="AS9" s="84"/>
      <c r="AT9" s="81" t="s">
        <v>17</v>
      </c>
      <c r="AU9" s="82"/>
      <c r="AV9" s="82"/>
      <c r="AW9" s="82"/>
      <c r="AX9" s="82"/>
      <c r="AY9" s="82"/>
      <c r="AZ9" s="82"/>
      <c r="BA9" s="82"/>
      <c r="BB9" s="84" t="s">
        <v>18</v>
      </c>
      <c r="BC9" s="84"/>
      <c r="BD9" s="84"/>
      <c r="BE9" s="84"/>
      <c r="BF9" s="84"/>
      <c r="BG9" s="84"/>
      <c r="BH9" s="84"/>
      <c r="BI9" s="84"/>
      <c r="BJ9" s="3"/>
      <c r="BK9" s="3"/>
      <c r="BL9" s="70" t="s">
        <v>19</v>
      </c>
      <c r="BM9" s="71"/>
      <c r="BN9" s="11" t="s">
        <v>20</v>
      </c>
      <c r="BO9" s="12"/>
      <c r="BP9" s="12"/>
      <c r="BQ9" s="12"/>
      <c r="BR9" s="12"/>
      <c r="BS9" s="12"/>
      <c r="BT9" s="12"/>
      <c r="BU9" s="12"/>
      <c r="BV9" s="12"/>
      <c r="BW9" s="12"/>
      <c r="BX9" s="12"/>
      <c r="BY9" s="13"/>
    </row>
    <row r="10" spans="1:78" ht="18.75" customHeight="1">
      <c r="A10" s="2"/>
      <c r="B10" s="72" t="str">
        <f>データ!$N$6</f>
        <v>-</v>
      </c>
      <c r="C10" s="73"/>
      <c r="D10" s="73"/>
      <c r="E10" s="73"/>
      <c r="F10" s="73"/>
      <c r="G10" s="73"/>
      <c r="H10" s="73"/>
      <c r="I10" s="72">
        <f>データ!$O$6</f>
        <v>52.27</v>
      </c>
      <c r="J10" s="73"/>
      <c r="K10" s="73"/>
      <c r="L10" s="73"/>
      <c r="M10" s="73"/>
      <c r="N10" s="73"/>
      <c r="O10" s="74"/>
      <c r="P10" s="75">
        <f>データ!$P$6</f>
        <v>98.63</v>
      </c>
      <c r="Q10" s="75"/>
      <c r="R10" s="75"/>
      <c r="S10" s="75"/>
      <c r="T10" s="75"/>
      <c r="U10" s="75"/>
      <c r="V10" s="75"/>
      <c r="W10" s="76">
        <f>データ!$Q$6</f>
        <v>4482</v>
      </c>
      <c r="X10" s="76"/>
      <c r="Y10" s="76"/>
      <c r="Z10" s="76"/>
      <c r="AA10" s="76"/>
      <c r="AB10" s="76"/>
      <c r="AC10" s="76"/>
      <c r="AD10" s="2"/>
      <c r="AE10" s="2"/>
      <c r="AF10" s="2"/>
      <c r="AG10" s="2"/>
      <c r="AH10" s="4"/>
      <c r="AI10" s="4"/>
      <c r="AJ10" s="4"/>
      <c r="AK10" s="4"/>
      <c r="AL10" s="76">
        <f>データ!$U$6</f>
        <v>81638</v>
      </c>
      <c r="AM10" s="76"/>
      <c r="AN10" s="76"/>
      <c r="AO10" s="76"/>
      <c r="AP10" s="76"/>
      <c r="AQ10" s="76"/>
      <c r="AR10" s="76"/>
      <c r="AS10" s="76"/>
      <c r="AT10" s="72">
        <f>データ!$V$6</f>
        <v>247.06</v>
      </c>
      <c r="AU10" s="73"/>
      <c r="AV10" s="73"/>
      <c r="AW10" s="73"/>
      <c r="AX10" s="73"/>
      <c r="AY10" s="73"/>
      <c r="AZ10" s="73"/>
      <c r="BA10" s="73"/>
      <c r="BB10" s="75">
        <f>データ!$W$6</f>
        <v>330.44</v>
      </c>
      <c r="BC10" s="75"/>
      <c r="BD10" s="75"/>
      <c r="BE10" s="75"/>
      <c r="BF10" s="75"/>
      <c r="BG10" s="75"/>
      <c r="BH10" s="75"/>
      <c r="BI10" s="75"/>
      <c r="BJ10" s="2"/>
      <c r="BK10" s="2"/>
      <c r="BL10" s="77" t="s">
        <v>21</v>
      </c>
      <c r="BM10" s="78"/>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4" t="s">
        <v>25</v>
      </c>
      <c r="BM14" s="45"/>
      <c r="BN14" s="45"/>
      <c r="BO14" s="45"/>
      <c r="BP14" s="45"/>
      <c r="BQ14" s="45"/>
      <c r="BR14" s="45"/>
      <c r="BS14" s="45"/>
      <c r="BT14" s="45"/>
      <c r="BU14" s="45"/>
      <c r="BV14" s="45"/>
      <c r="BW14" s="45"/>
      <c r="BX14" s="45"/>
      <c r="BY14" s="45"/>
      <c r="BZ14" s="46"/>
    </row>
    <row r="15" spans="1:78" ht="13.5" customHeight="1">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7"/>
      <c r="BM15" s="48"/>
      <c r="BN15" s="48"/>
      <c r="BO15" s="48"/>
      <c r="BP15" s="48"/>
      <c r="BQ15" s="48"/>
      <c r="BR15" s="48"/>
      <c r="BS15" s="48"/>
      <c r="BT15" s="48"/>
      <c r="BU15" s="48"/>
      <c r="BV15" s="48"/>
      <c r="BW15" s="48"/>
      <c r="BX15" s="48"/>
      <c r="BY15" s="48"/>
      <c r="BZ15" s="49"/>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107</v>
      </c>
      <c r="BM16" s="66"/>
      <c r="BN16" s="66"/>
      <c r="BO16" s="66"/>
      <c r="BP16" s="66"/>
      <c r="BQ16" s="66"/>
      <c r="BR16" s="66"/>
      <c r="BS16" s="66"/>
      <c r="BT16" s="66"/>
      <c r="BU16" s="66"/>
      <c r="BV16" s="66"/>
      <c r="BW16" s="66"/>
      <c r="BX16" s="66"/>
      <c r="BY16" s="66"/>
      <c r="BZ16" s="52"/>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3"/>
      <c r="BM17" s="66"/>
      <c r="BN17" s="66"/>
      <c r="BO17" s="66"/>
      <c r="BP17" s="66"/>
      <c r="BQ17" s="66"/>
      <c r="BR17" s="66"/>
      <c r="BS17" s="66"/>
      <c r="BT17" s="66"/>
      <c r="BU17" s="66"/>
      <c r="BV17" s="66"/>
      <c r="BW17" s="66"/>
      <c r="BX17" s="66"/>
      <c r="BY17" s="66"/>
      <c r="BZ17" s="52"/>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3"/>
      <c r="BM18" s="66"/>
      <c r="BN18" s="66"/>
      <c r="BO18" s="66"/>
      <c r="BP18" s="66"/>
      <c r="BQ18" s="66"/>
      <c r="BR18" s="66"/>
      <c r="BS18" s="66"/>
      <c r="BT18" s="66"/>
      <c r="BU18" s="66"/>
      <c r="BV18" s="66"/>
      <c r="BW18" s="66"/>
      <c r="BX18" s="66"/>
      <c r="BY18" s="66"/>
      <c r="BZ18" s="52"/>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3"/>
      <c r="BM19" s="66"/>
      <c r="BN19" s="66"/>
      <c r="BO19" s="66"/>
      <c r="BP19" s="66"/>
      <c r="BQ19" s="66"/>
      <c r="BR19" s="66"/>
      <c r="BS19" s="66"/>
      <c r="BT19" s="66"/>
      <c r="BU19" s="66"/>
      <c r="BV19" s="66"/>
      <c r="BW19" s="66"/>
      <c r="BX19" s="66"/>
      <c r="BY19" s="66"/>
      <c r="BZ19" s="52"/>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3"/>
      <c r="BM20" s="66"/>
      <c r="BN20" s="66"/>
      <c r="BO20" s="66"/>
      <c r="BP20" s="66"/>
      <c r="BQ20" s="66"/>
      <c r="BR20" s="66"/>
      <c r="BS20" s="66"/>
      <c r="BT20" s="66"/>
      <c r="BU20" s="66"/>
      <c r="BV20" s="66"/>
      <c r="BW20" s="66"/>
      <c r="BX20" s="66"/>
      <c r="BY20" s="66"/>
      <c r="BZ20" s="52"/>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3"/>
      <c r="BM21" s="66"/>
      <c r="BN21" s="66"/>
      <c r="BO21" s="66"/>
      <c r="BP21" s="66"/>
      <c r="BQ21" s="66"/>
      <c r="BR21" s="66"/>
      <c r="BS21" s="66"/>
      <c r="BT21" s="66"/>
      <c r="BU21" s="66"/>
      <c r="BV21" s="66"/>
      <c r="BW21" s="66"/>
      <c r="BX21" s="66"/>
      <c r="BY21" s="66"/>
      <c r="BZ21" s="52"/>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3"/>
      <c r="BM22" s="66"/>
      <c r="BN22" s="66"/>
      <c r="BO22" s="66"/>
      <c r="BP22" s="66"/>
      <c r="BQ22" s="66"/>
      <c r="BR22" s="66"/>
      <c r="BS22" s="66"/>
      <c r="BT22" s="66"/>
      <c r="BU22" s="66"/>
      <c r="BV22" s="66"/>
      <c r="BW22" s="66"/>
      <c r="BX22" s="66"/>
      <c r="BY22" s="66"/>
      <c r="BZ22" s="52"/>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3"/>
      <c r="BM23" s="66"/>
      <c r="BN23" s="66"/>
      <c r="BO23" s="66"/>
      <c r="BP23" s="66"/>
      <c r="BQ23" s="66"/>
      <c r="BR23" s="66"/>
      <c r="BS23" s="66"/>
      <c r="BT23" s="66"/>
      <c r="BU23" s="66"/>
      <c r="BV23" s="66"/>
      <c r="BW23" s="66"/>
      <c r="BX23" s="66"/>
      <c r="BY23" s="66"/>
      <c r="BZ23" s="52"/>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3"/>
      <c r="BM24" s="66"/>
      <c r="BN24" s="66"/>
      <c r="BO24" s="66"/>
      <c r="BP24" s="66"/>
      <c r="BQ24" s="66"/>
      <c r="BR24" s="66"/>
      <c r="BS24" s="66"/>
      <c r="BT24" s="66"/>
      <c r="BU24" s="66"/>
      <c r="BV24" s="66"/>
      <c r="BW24" s="66"/>
      <c r="BX24" s="66"/>
      <c r="BY24" s="66"/>
      <c r="BZ24" s="52"/>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3"/>
      <c r="BM25" s="66"/>
      <c r="BN25" s="66"/>
      <c r="BO25" s="66"/>
      <c r="BP25" s="66"/>
      <c r="BQ25" s="66"/>
      <c r="BR25" s="66"/>
      <c r="BS25" s="66"/>
      <c r="BT25" s="66"/>
      <c r="BU25" s="66"/>
      <c r="BV25" s="66"/>
      <c r="BW25" s="66"/>
      <c r="BX25" s="66"/>
      <c r="BY25" s="66"/>
      <c r="BZ25" s="52"/>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3"/>
      <c r="BM26" s="66"/>
      <c r="BN26" s="66"/>
      <c r="BO26" s="66"/>
      <c r="BP26" s="66"/>
      <c r="BQ26" s="66"/>
      <c r="BR26" s="66"/>
      <c r="BS26" s="66"/>
      <c r="BT26" s="66"/>
      <c r="BU26" s="66"/>
      <c r="BV26" s="66"/>
      <c r="BW26" s="66"/>
      <c r="BX26" s="66"/>
      <c r="BY26" s="66"/>
      <c r="BZ26" s="52"/>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3"/>
      <c r="BM27" s="66"/>
      <c r="BN27" s="66"/>
      <c r="BO27" s="66"/>
      <c r="BP27" s="66"/>
      <c r="BQ27" s="66"/>
      <c r="BR27" s="66"/>
      <c r="BS27" s="66"/>
      <c r="BT27" s="66"/>
      <c r="BU27" s="66"/>
      <c r="BV27" s="66"/>
      <c r="BW27" s="66"/>
      <c r="BX27" s="66"/>
      <c r="BY27" s="66"/>
      <c r="BZ27" s="52"/>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3"/>
      <c r="BM28" s="66"/>
      <c r="BN28" s="66"/>
      <c r="BO28" s="66"/>
      <c r="BP28" s="66"/>
      <c r="BQ28" s="66"/>
      <c r="BR28" s="66"/>
      <c r="BS28" s="66"/>
      <c r="BT28" s="66"/>
      <c r="BU28" s="66"/>
      <c r="BV28" s="66"/>
      <c r="BW28" s="66"/>
      <c r="BX28" s="66"/>
      <c r="BY28" s="66"/>
      <c r="BZ28" s="52"/>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3"/>
      <c r="BM29" s="66"/>
      <c r="BN29" s="66"/>
      <c r="BO29" s="66"/>
      <c r="BP29" s="66"/>
      <c r="BQ29" s="66"/>
      <c r="BR29" s="66"/>
      <c r="BS29" s="66"/>
      <c r="BT29" s="66"/>
      <c r="BU29" s="66"/>
      <c r="BV29" s="66"/>
      <c r="BW29" s="66"/>
      <c r="BX29" s="66"/>
      <c r="BY29" s="66"/>
      <c r="BZ29" s="52"/>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3"/>
      <c r="BM30" s="66"/>
      <c r="BN30" s="66"/>
      <c r="BO30" s="66"/>
      <c r="BP30" s="66"/>
      <c r="BQ30" s="66"/>
      <c r="BR30" s="66"/>
      <c r="BS30" s="66"/>
      <c r="BT30" s="66"/>
      <c r="BU30" s="66"/>
      <c r="BV30" s="66"/>
      <c r="BW30" s="66"/>
      <c r="BX30" s="66"/>
      <c r="BY30" s="66"/>
      <c r="BZ30" s="52"/>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3"/>
      <c r="BM31" s="66"/>
      <c r="BN31" s="66"/>
      <c r="BO31" s="66"/>
      <c r="BP31" s="66"/>
      <c r="BQ31" s="66"/>
      <c r="BR31" s="66"/>
      <c r="BS31" s="66"/>
      <c r="BT31" s="66"/>
      <c r="BU31" s="66"/>
      <c r="BV31" s="66"/>
      <c r="BW31" s="66"/>
      <c r="BX31" s="66"/>
      <c r="BY31" s="66"/>
      <c r="BZ31" s="52"/>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3"/>
      <c r="BM32" s="66"/>
      <c r="BN32" s="66"/>
      <c r="BO32" s="66"/>
      <c r="BP32" s="66"/>
      <c r="BQ32" s="66"/>
      <c r="BR32" s="66"/>
      <c r="BS32" s="66"/>
      <c r="BT32" s="66"/>
      <c r="BU32" s="66"/>
      <c r="BV32" s="66"/>
      <c r="BW32" s="66"/>
      <c r="BX32" s="66"/>
      <c r="BY32" s="66"/>
      <c r="BZ32" s="52"/>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3"/>
      <c r="BM33" s="66"/>
      <c r="BN33" s="66"/>
      <c r="BO33" s="66"/>
      <c r="BP33" s="66"/>
      <c r="BQ33" s="66"/>
      <c r="BR33" s="66"/>
      <c r="BS33" s="66"/>
      <c r="BT33" s="66"/>
      <c r="BU33" s="66"/>
      <c r="BV33" s="66"/>
      <c r="BW33" s="66"/>
      <c r="BX33" s="66"/>
      <c r="BY33" s="66"/>
      <c r="BZ33" s="52"/>
    </row>
    <row r="34" spans="1:78" ht="13.5" customHeight="1">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66"/>
      <c r="BN34" s="66"/>
      <c r="BO34" s="66"/>
      <c r="BP34" s="66"/>
      <c r="BQ34" s="66"/>
      <c r="BR34" s="66"/>
      <c r="BS34" s="66"/>
      <c r="BT34" s="66"/>
      <c r="BU34" s="66"/>
      <c r="BV34" s="66"/>
      <c r="BW34" s="66"/>
      <c r="BX34" s="66"/>
      <c r="BY34" s="66"/>
      <c r="BZ34" s="52"/>
    </row>
    <row r="35" spans="1:78" ht="13.5" customHeight="1">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66"/>
      <c r="BN35" s="66"/>
      <c r="BO35" s="66"/>
      <c r="BP35" s="66"/>
      <c r="BQ35" s="66"/>
      <c r="BR35" s="66"/>
      <c r="BS35" s="66"/>
      <c r="BT35" s="66"/>
      <c r="BU35" s="66"/>
      <c r="BV35" s="66"/>
      <c r="BW35" s="66"/>
      <c r="BX35" s="66"/>
      <c r="BY35" s="66"/>
      <c r="BZ35" s="52"/>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3"/>
      <c r="BM36" s="66"/>
      <c r="BN36" s="66"/>
      <c r="BO36" s="66"/>
      <c r="BP36" s="66"/>
      <c r="BQ36" s="66"/>
      <c r="BR36" s="66"/>
      <c r="BS36" s="66"/>
      <c r="BT36" s="66"/>
      <c r="BU36" s="66"/>
      <c r="BV36" s="66"/>
      <c r="BW36" s="66"/>
      <c r="BX36" s="66"/>
      <c r="BY36" s="66"/>
      <c r="BZ36" s="52"/>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3"/>
      <c r="BM37" s="66"/>
      <c r="BN37" s="66"/>
      <c r="BO37" s="66"/>
      <c r="BP37" s="66"/>
      <c r="BQ37" s="66"/>
      <c r="BR37" s="66"/>
      <c r="BS37" s="66"/>
      <c r="BT37" s="66"/>
      <c r="BU37" s="66"/>
      <c r="BV37" s="66"/>
      <c r="BW37" s="66"/>
      <c r="BX37" s="66"/>
      <c r="BY37" s="66"/>
      <c r="BZ37" s="52"/>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3"/>
      <c r="BM38" s="66"/>
      <c r="BN38" s="66"/>
      <c r="BO38" s="66"/>
      <c r="BP38" s="66"/>
      <c r="BQ38" s="66"/>
      <c r="BR38" s="66"/>
      <c r="BS38" s="66"/>
      <c r="BT38" s="66"/>
      <c r="BU38" s="66"/>
      <c r="BV38" s="66"/>
      <c r="BW38" s="66"/>
      <c r="BX38" s="66"/>
      <c r="BY38" s="66"/>
      <c r="BZ38" s="52"/>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3"/>
      <c r="BM39" s="66"/>
      <c r="BN39" s="66"/>
      <c r="BO39" s="66"/>
      <c r="BP39" s="66"/>
      <c r="BQ39" s="66"/>
      <c r="BR39" s="66"/>
      <c r="BS39" s="66"/>
      <c r="BT39" s="66"/>
      <c r="BU39" s="66"/>
      <c r="BV39" s="66"/>
      <c r="BW39" s="66"/>
      <c r="BX39" s="66"/>
      <c r="BY39" s="66"/>
      <c r="BZ39" s="52"/>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3"/>
      <c r="BM40" s="66"/>
      <c r="BN40" s="66"/>
      <c r="BO40" s="66"/>
      <c r="BP40" s="66"/>
      <c r="BQ40" s="66"/>
      <c r="BR40" s="66"/>
      <c r="BS40" s="66"/>
      <c r="BT40" s="66"/>
      <c r="BU40" s="66"/>
      <c r="BV40" s="66"/>
      <c r="BW40" s="66"/>
      <c r="BX40" s="66"/>
      <c r="BY40" s="66"/>
      <c r="BZ40" s="52"/>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3"/>
      <c r="BM41" s="66"/>
      <c r="BN41" s="66"/>
      <c r="BO41" s="66"/>
      <c r="BP41" s="66"/>
      <c r="BQ41" s="66"/>
      <c r="BR41" s="66"/>
      <c r="BS41" s="66"/>
      <c r="BT41" s="66"/>
      <c r="BU41" s="66"/>
      <c r="BV41" s="66"/>
      <c r="BW41" s="66"/>
      <c r="BX41" s="66"/>
      <c r="BY41" s="66"/>
      <c r="BZ41" s="52"/>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3"/>
      <c r="BM42" s="66"/>
      <c r="BN42" s="66"/>
      <c r="BO42" s="66"/>
      <c r="BP42" s="66"/>
      <c r="BQ42" s="66"/>
      <c r="BR42" s="66"/>
      <c r="BS42" s="66"/>
      <c r="BT42" s="66"/>
      <c r="BU42" s="66"/>
      <c r="BV42" s="66"/>
      <c r="BW42" s="66"/>
      <c r="BX42" s="66"/>
      <c r="BY42" s="66"/>
      <c r="BZ42" s="52"/>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3"/>
      <c r="BM43" s="66"/>
      <c r="BN43" s="66"/>
      <c r="BO43" s="66"/>
      <c r="BP43" s="66"/>
      <c r="BQ43" s="66"/>
      <c r="BR43" s="66"/>
      <c r="BS43" s="66"/>
      <c r="BT43" s="66"/>
      <c r="BU43" s="66"/>
      <c r="BV43" s="66"/>
      <c r="BW43" s="66"/>
      <c r="BX43" s="66"/>
      <c r="BY43" s="66"/>
      <c r="BZ43" s="52"/>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3"/>
      <c r="BM44" s="66"/>
      <c r="BN44" s="66"/>
      <c r="BO44" s="66"/>
      <c r="BP44" s="66"/>
      <c r="BQ44" s="66"/>
      <c r="BR44" s="66"/>
      <c r="BS44" s="66"/>
      <c r="BT44" s="66"/>
      <c r="BU44" s="66"/>
      <c r="BV44" s="66"/>
      <c r="BW44" s="66"/>
      <c r="BX44" s="66"/>
      <c r="BY44" s="66"/>
      <c r="BZ44" s="52"/>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7" t="s">
        <v>105</v>
      </c>
      <c r="BM47" s="68"/>
      <c r="BN47" s="68"/>
      <c r="BO47" s="68"/>
      <c r="BP47" s="68"/>
      <c r="BQ47" s="68"/>
      <c r="BR47" s="68"/>
      <c r="BS47" s="68"/>
      <c r="BT47" s="68"/>
      <c r="BU47" s="68"/>
      <c r="BV47" s="68"/>
      <c r="BW47" s="68"/>
      <c r="BX47" s="68"/>
      <c r="BY47" s="68"/>
      <c r="BZ47" s="69"/>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7"/>
      <c r="BM48" s="68"/>
      <c r="BN48" s="68"/>
      <c r="BO48" s="68"/>
      <c r="BP48" s="68"/>
      <c r="BQ48" s="68"/>
      <c r="BR48" s="68"/>
      <c r="BS48" s="68"/>
      <c r="BT48" s="68"/>
      <c r="BU48" s="68"/>
      <c r="BV48" s="68"/>
      <c r="BW48" s="68"/>
      <c r="BX48" s="68"/>
      <c r="BY48" s="68"/>
      <c r="BZ48" s="69"/>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7"/>
      <c r="BM49" s="68"/>
      <c r="BN49" s="68"/>
      <c r="BO49" s="68"/>
      <c r="BP49" s="68"/>
      <c r="BQ49" s="68"/>
      <c r="BR49" s="68"/>
      <c r="BS49" s="68"/>
      <c r="BT49" s="68"/>
      <c r="BU49" s="68"/>
      <c r="BV49" s="68"/>
      <c r="BW49" s="68"/>
      <c r="BX49" s="68"/>
      <c r="BY49" s="68"/>
      <c r="BZ49" s="69"/>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7"/>
      <c r="BM50" s="68"/>
      <c r="BN50" s="68"/>
      <c r="BO50" s="68"/>
      <c r="BP50" s="68"/>
      <c r="BQ50" s="68"/>
      <c r="BR50" s="68"/>
      <c r="BS50" s="68"/>
      <c r="BT50" s="68"/>
      <c r="BU50" s="68"/>
      <c r="BV50" s="68"/>
      <c r="BW50" s="68"/>
      <c r="BX50" s="68"/>
      <c r="BY50" s="68"/>
      <c r="BZ50" s="69"/>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7"/>
      <c r="BM51" s="68"/>
      <c r="BN51" s="68"/>
      <c r="BO51" s="68"/>
      <c r="BP51" s="68"/>
      <c r="BQ51" s="68"/>
      <c r="BR51" s="68"/>
      <c r="BS51" s="68"/>
      <c r="BT51" s="68"/>
      <c r="BU51" s="68"/>
      <c r="BV51" s="68"/>
      <c r="BW51" s="68"/>
      <c r="BX51" s="68"/>
      <c r="BY51" s="68"/>
      <c r="BZ51" s="69"/>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7"/>
      <c r="BM52" s="68"/>
      <c r="BN52" s="68"/>
      <c r="BO52" s="68"/>
      <c r="BP52" s="68"/>
      <c r="BQ52" s="68"/>
      <c r="BR52" s="68"/>
      <c r="BS52" s="68"/>
      <c r="BT52" s="68"/>
      <c r="BU52" s="68"/>
      <c r="BV52" s="68"/>
      <c r="BW52" s="68"/>
      <c r="BX52" s="68"/>
      <c r="BY52" s="68"/>
      <c r="BZ52" s="69"/>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7"/>
      <c r="BM53" s="68"/>
      <c r="BN53" s="68"/>
      <c r="BO53" s="68"/>
      <c r="BP53" s="68"/>
      <c r="BQ53" s="68"/>
      <c r="BR53" s="68"/>
      <c r="BS53" s="68"/>
      <c r="BT53" s="68"/>
      <c r="BU53" s="68"/>
      <c r="BV53" s="68"/>
      <c r="BW53" s="68"/>
      <c r="BX53" s="68"/>
      <c r="BY53" s="68"/>
      <c r="BZ53" s="69"/>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7"/>
      <c r="BM54" s="68"/>
      <c r="BN54" s="68"/>
      <c r="BO54" s="68"/>
      <c r="BP54" s="68"/>
      <c r="BQ54" s="68"/>
      <c r="BR54" s="68"/>
      <c r="BS54" s="68"/>
      <c r="BT54" s="68"/>
      <c r="BU54" s="68"/>
      <c r="BV54" s="68"/>
      <c r="BW54" s="68"/>
      <c r="BX54" s="68"/>
      <c r="BY54" s="68"/>
      <c r="BZ54" s="69"/>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7"/>
      <c r="BM55" s="68"/>
      <c r="BN55" s="68"/>
      <c r="BO55" s="68"/>
      <c r="BP55" s="68"/>
      <c r="BQ55" s="68"/>
      <c r="BR55" s="68"/>
      <c r="BS55" s="68"/>
      <c r="BT55" s="68"/>
      <c r="BU55" s="68"/>
      <c r="BV55" s="68"/>
      <c r="BW55" s="68"/>
      <c r="BX55" s="68"/>
      <c r="BY55" s="68"/>
      <c r="BZ55" s="69"/>
    </row>
    <row r="56" spans="1:78" ht="13.5" customHeight="1">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7"/>
      <c r="BM56" s="68"/>
      <c r="BN56" s="68"/>
      <c r="BO56" s="68"/>
      <c r="BP56" s="68"/>
      <c r="BQ56" s="68"/>
      <c r="BR56" s="68"/>
      <c r="BS56" s="68"/>
      <c r="BT56" s="68"/>
      <c r="BU56" s="68"/>
      <c r="BV56" s="68"/>
      <c r="BW56" s="68"/>
      <c r="BX56" s="68"/>
      <c r="BY56" s="68"/>
      <c r="BZ56" s="69"/>
    </row>
    <row r="57" spans="1:78" ht="13.5" customHeight="1">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7"/>
      <c r="BM57" s="68"/>
      <c r="BN57" s="68"/>
      <c r="BO57" s="68"/>
      <c r="BP57" s="68"/>
      <c r="BQ57" s="68"/>
      <c r="BR57" s="68"/>
      <c r="BS57" s="68"/>
      <c r="BT57" s="68"/>
      <c r="BU57" s="68"/>
      <c r="BV57" s="68"/>
      <c r="BW57" s="68"/>
      <c r="BX57" s="68"/>
      <c r="BY57" s="68"/>
      <c r="BZ57" s="69"/>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7"/>
      <c r="BM58" s="68"/>
      <c r="BN58" s="68"/>
      <c r="BO58" s="68"/>
      <c r="BP58" s="68"/>
      <c r="BQ58" s="68"/>
      <c r="BR58" s="68"/>
      <c r="BS58" s="68"/>
      <c r="BT58" s="68"/>
      <c r="BU58" s="68"/>
      <c r="BV58" s="68"/>
      <c r="BW58" s="68"/>
      <c r="BX58" s="68"/>
      <c r="BY58" s="68"/>
      <c r="BZ58" s="69"/>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7"/>
      <c r="BM59" s="68"/>
      <c r="BN59" s="68"/>
      <c r="BO59" s="68"/>
      <c r="BP59" s="68"/>
      <c r="BQ59" s="68"/>
      <c r="BR59" s="68"/>
      <c r="BS59" s="68"/>
      <c r="BT59" s="68"/>
      <c r="BU59" s="68"/>
      <c r="BV59" s="68"/>
      <c r="BW59" s="68"/>
      <c r="BX59" s="68"/>
      <c r="BY59" s="68"/>
      <c r="BZ59" s="69"/>
    </row>
    <row r="60" spans="1:78" ht="13.5" customHeight="1">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7"/>
      <c r="BM60" s="68"/>
      <c r="BN60" s="68"/>
      <c r="BO60" s="68"/>
      <c r="BP60" s="68"/>
      <c r="BQ60" s="68"/>
      <c r="BR60" s="68"/>
      <c r="BS60" s="68"/>
      <c r="BT60" s="68"/>
      <c r="BU60" s="68"/>
      <c r="BV60" s="68"/>
      <c r="BW60" s="68"/>
      <c r="BX60" s="68"/>
      <c r="BY60" s="68"/>
      <c r="BZ60" s="69"/>
    </row>
    <row r="61" spans="1:78" ht="13.5" customHeight="1">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7"/>
      <c r="BM61" s="68"/>
      <c r="BN61" s="68"/>
      <c r="BO61" s="68"/>
      <c r="BP61" s="68"/>
      <c r="BQ61" s="68"/>
      <c r="BR61" s="68"/>
      <c r="BS61" s="68"/>
      <c r="BT61" s="68"/>
      <c r="BU61" s="68"/>
      <c r="BV61" s="68"/>
      <c r="BW61" s="68"/>
      <c r="BX61" s="68"/>
      <c r="BY61" s="68"/>
      <c r="BZ61" s="69"/>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7"/>
      <c r="BM62" s="68"/>
      <c r="BN62" s="68"/>
      <c r="BO62" s="68"/>
      <c r="BP62" s="68"/>
      <c r="BQ62" s="68"/>
      <c r="BR62" s="68"/>
      <c r="BS62" s="68"/>
      <c r="BT62" s="68"/>
      <c r="BU62" s="68"/>
      <c r="BV62" s="68"/>
      <c r="BW62" s="68"/>
      <c r="BX62" s="68"/>
      <c r="BY62" s="68"/>
      <c r="BZ62" s="69"/>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7"/>
      <c r="BM63" s="68"/>
      <c r="BN63" s="68"/>
      <c r="BO63" s="68"/>
      <c r="BP63" s="68"/>
      <c r="BQ63" s="68"/>
      <c r="BR63" s="68"/>
      <c r="BS63" s="68"/>
      <c r="BT63" s="68"/>
      <c r="BU63" s="68"/>
      <c r="BV63" s="68"/>
      <c r="BW63" s="68"/>
      <c r="BX63" s="68"/>
      <c r="BY63" s="68"/>
      <c r="BZ63" s="69"/>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3"/>
      <c r="BM67" s="51"/>
      <c r="BN67" s="51"/>
      <c r="BO67" s="51"/>
      <c r="BP67" s="51"/>
      <c r="BQ67" s="51"/>
      <c r="BR67" s="51"/>
      <c r="BS67" s="51"/>
      <c r="BT67" s="51"/>
      <c r="BU67" s="51"/>
      <c r="BV67" s="51"/>
      <c r="BW67" s="51"/>
      <c r="BX67" s="51"/>
      <c r="BY67" s="51"/>
      <c r="BZ67" s="52"/>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3"/>
      <c r="BM68" s="51"/>
      <c r="BN68" s="51"/>
      <c r="BO68" s="51"/>
      <c r="BP68" s="51"/>
      <c r="BQ68" s="51"/>
      <c r="BR68" s="51"/>
      <c r="BS68" s="51"/>
      <c r="BT68" s="51"/>
      <c r="BU68" s="51"/>
      <c r="BV68" s="51"/>
      <c r="BW68" s="51"/>
      <c r="BX68" s="51"/>
      <c r="BY68" s="51"/>
      <c r="BZ68" s="52"/>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3"/>
      <c r="BM69" s="51"/>
      <c r="BN69" s="51"/>
      <c r="BO69" s="51"/>
      <c r="BP69" s="51"/>
      <c r="BQ69" s="51"/>
      <c r="BR69" s="51"/>
      <c r="BS69" s="51"/>
      <c r="BT69" s="51"/>
      <c r="BU69" s="51"/>
      <c r="BV69" s="51"/>
      <c r="BW69" s="51"/>
      <c r="BX69" s="51"/>
      <c r="BY69" s="51"/>
      <c r="BZ69" s="52"/>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3"/>
      <c r="BM70" s="51"/>
      <c r="BN70" s="51"/>
      <c r="BO70" s="51"/>
      <c r="BP70" s="51"/>
      <c r="BQ70" s="51"/>
      <c r="BR70" s="51"/>
      <c r="BS70" s="51"/>
      <c r="BT70" s="51"/>
      <c r="BU70" s="51"/>
      <c r="BV70" s="51"/>
      <c r="BW70" s="51"/>
      <c r="BX70" s="51"/>
      <c r="BY70" s="51"/>
      <c r="BZ70" s="52"/>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3"/>
      <c r="BM71" s="51"/>
      <c r="BN71" s="51"/>
      <c r="BO71" s="51"/>
      <c r="BP71" s="51"/>
      <c r="BQ71" s="51"/>
      <c r="BR71" s="51"/>
      <c r="BS71" s="51"/>
      <c r="BT71" s="51"/>
      <c r="BU71" s="51"/>
      <c r="BV71" s="51"/>
      <c r="BW71" s="51"/>
      <c r="BX71" s="51"/>
      <c r="BY71" s="51"/>
      <c r="BZ71" s="52"/>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3"/>
      <c r="BM72" s="51"/>
      <c r="BN72" s="51"/>
      <c r="BO72" s="51"/>
      <c r="BP72" s="51"/>
      <c r="BQ72" s="51"/>
      <c r="BR72" s="51"/>
      <c r="BS72" s="51"/>
      <c r="BT72" s="51"/>
      <c r="BU72" s="51"/>
      <c r="BV72" s="51"/>
      <c r="BW72" s="51"/>
      <c r="BX72" s="51"/>
      <c r="BY72" s="51"/>
      <c r="BZ72" s="52"/>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3"/>
      <c r="BM73" s="51"/>
      <c r="BN73" s="51"/>
      <c r="BO73" s="51"/>
      <c r="BP73" s="51"/>
      <c r="BQ73" s="51"/>
      <c r="BR73" s="51"/>
      <c r="BS73" s="51"/>
      <c r="BT73" s="51"/>
      <c r="BU73" s="51"/>
      <c r="BV73" s="51"/>
      <c r="BW73" s="51"/>
      <c r="BX73" s="51"/>
      <c r="BY73" s="51"/>
      <c r="BZ73" s="52"/>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3"/>
      <c r="BM74" s="51"/>
      <c r="BN74" s="51"/>
      <c r="BO74" s="51"/>
      <c r="BP74" s="51"/>
      <c r="BQ74" s="51"/>
      <c r="BR74" s="51"/>
      <c r="BS74" s="51"/>
      <c r="BT74" s="51"/>
      <c r="BU74" s="51"/>
      <c r="BV74" s="51"/>
      <c r="BW74" s="51"/>
      <c r="BX74" s="51"/>
      <c r="BY74" s="51"/>
      <c r="BZ74" s="52"/>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3"/>
      <c r="BM75" s="51"/>
      <c r="BN75" s="51"/>
      <c r="BO75" s="51"/>
      <c r="BP75" s="51"/>
      <c r="BQ75" s="51"/>
      <c r="BR75" s="51"/>
      <c r="BS75" s="51"/>
      <c r="BT75" s="51"/>
      <c r="BU75" s="51"/>
      <c r="BV75" s="51"/>
      <c r="BW75" s="51"/>
      <c r="BX75" s="51"/>
      <c r="BY75" s="51"/>
      <c r="BZ75" s="52"/>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3"/>
      <c r="BM76" s="51"/>
      <c r="BN76" s="51"/>
      <c r="BO76" s="51"/>
      <c r="BP76" s="51"/>
      <c r="BQ76" s="51"/>
      <c r="BR76" s="51"/>
      <c r="BS76" s="51"/>
      <c r="BT76" s="51"/>
      <c r="BU76" s="51"/>
      <c r="BV76" s="51"/>
      <c r="BW76" s="51"/>
      <c r="BX76" s="51"/>
      <c r="BY76" s="51"/>
      <c r="BZ76" s="52"/>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3"/>
      <c r="BM77" s="51"/>
      <c r="BN77" s="51"/>
      <c r="BO77" s="51"/>
      <c r="BP77" s="51"/>
      <c r="BQ77" s="51"/>
      <c r="BR77" s="51"/>
      <c r="BS77" s="51"/>
      <c r="BT77" s="51"/>
      <c r="BU77" s="51"/>
      <c r="BV77" s="51"/>
      <c r="BW77" s="51"/>
      <c r="BX77" s="51"/>
      <c r="BY77" s="51"/>
      <c r="BZ77" s="52"/>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3"/>
      <c r="BM78" s="51"/>
      <c r="BN78" s="51"/>
      <c r="BO78" s="51"/>
      <c r="BP78" s="51"/>
      <c r="BQ78" s="51"/>
      <c r="BR78" s="51"/>
      <c r="BS78" s="51"/>
      <c r="BT78" s="51"/>
      <c r="BU78" s="51"/>
      <c r="BV78" s="51"/>
      <c r="BW78" s="51"/>
      <c r="BX78" s="51"/>
      <c r="BY78" s="51"/>
      <c r="BZ78" s="52"/>
    </row>
    <row r="79" spans="1:78" ht="13.5" customHeight="1">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3"/>
      <c r="BM79" s="51"/>
      <c r="BN79" s="51"/>
      <c r="BO79" s="51"/>
      <c r="BP79" s="51"/>
      <c r="BQ79" s="51"/>
      <c r="BR79" s="51"/>
      <c r="BS79" s="51"/>
      <c r="BT79" s="51"/>
      <c r="BU79" s="51"/>
      <c r="BV79" s="51"/>
      <c r="BW79" s="51"/>
      <c r="BX79" s="51"/>
      <c r="BY79" s="51"/>
      <c r="BZ79" s="52"/>
    </row>
    <row r="80" spans="1:78" ht="13.5" customHeight="1">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3"/>
      <c r="BM80" s="51"/>
      <c r="BN80" s="51"/>
      <c r="BO80" s="51"/>
      <c r="BP80" s="51"/>
      <c r="BQ80" s="51"/>
      <c r="BR80" s="51"/>
      <c r="BS80" s="51"/>
      <c r="BT80" s="51"/>
      <c r="BU80" s="51"/>
      <c r="BV80" s="51"/>
      <c r="BW80" s="51"/>
      <c r="BX80" s="51"/>
      <c r="BY80" s="51"/>
      <c r="BZ80" s="52"/>
    </row>
    <row r="81" spans="1:78" ht="13.5" customHeight="1">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3"/>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c r="C83" s="26"/>
    </row>
    <row r="84" spans="1:78" hidden="1">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hjUahcIjtSCfyZa+yU1z7hXyv4wwMa1e23JfiFaRElIrTlFPaDBigDu3EHCC77tY+ANUth0b5KMQBLXmzt4AzA==" saltValue="0JYGrur5ERTd9RXQGVly+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43</v>
      </c>
      <c r="B3" s="30" t="s">
        <v>44</v>
      </c>
      <c r="C3" s="30" t="s">
        <v>45</v>
      </c>
      <c r="D3" s="30" t="s">
        <v>46</v>
      </c>
      <c r="E3" s="30" t="s">
        <v>47</v>
      </c>
      <c r="F3" s="30" t="s">
        <v>48</v>
      </c>
      <c r="G3" s="30" t="s">
        <v>49</v>
      </c>
      <c r="H3" s="93" t="s">
        <v>50</v>
      </c>
      <c r="I3" s="94"/>
      <c r="J3" s="94"/>
      <c r="K3" s="94"/>
      <c r="L3" s="94"/>
      <c r="M3" s="94"/>
      <c r="N3" s="94"/>
      <c r="O3" s="94"/>
      <c r="P3" s="94"/>
      <c r="Q3" s="94"/>
      <c r="R3" s="94"/>
      <c r="S3" s="94"/>
      <c r="T3" s="94"/>
      <c r="U3" s="94"/>
      <c r="V3" s="94"/>
      <c r="W3" s="95"/>
      <c r="X3" s="99" t="s">
        <v>51</v>
      </c>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2"/>
      <c r="DC3" s="92"/>
      <c r="DD3" s="92"/>
      <c r="DE3" s="92"/>
      <c r="DF3" s="92"/>
      <c r="DG3" s="92"/>
      <c r="DH3" s="92" t="s">
        <v>52</v>
      </c>
      <c r="DI3" s="92"/>
      <c r="DJ3" s="92"/>
      <c r="DK3" s="92"/>
      <c r="DL3" s="92"/>
      <c r="DM3" s="92"/>
      <c r="DN3" s="92"/>
      <c r="DO3" s="92"/>
      <c r="DP3" s="92"/>
      <c r="DQ3" s="92"/>
      <c r="DR3" s="92"/>
      <c r="DS3" s="92"/>
      <c r="DT3" s="92"/>
      <c r="DU3" s="92"/>
      <c r="DV3" s="92"/>
      <c r="DW3" s="92"/>
      <c r="DX3" s="92"/>
      <c r="DY3" s="92"/>
      <c r="DZ3" s="92"/>
      <c r="EA3" s="92"/>
      <c r="EB3" s="92"/>
      <c r="EC3" s="92"/>
      <c r="ED3" s="92"/>
      <c r="EE3" s="92"/>
      <c r="EF3" s="92"/>
      <c r="EG3" s="92"/>
      <c r="EH3" s="92"/>
      <c r="EI3" s="92"/>
      <c r="EJ3" s="92"/>
      <c r="EK3" s="92"/>
      <c r="EL3" s="92"/>
      <c r="EM3" s="92"/>
      <c r="EN3" s="92"/>
    </row>
    <row r="4" spans="1:144">
      <c r="A4" s="29" t="s">
        <v>53</v>
      </c>
      <c r="B4" s="31"/>
      <c r="C4" s="31"/>
      <c r="D4" s="31"/>
      <c r="E4" s="31"/>
      <c r="F4" s="31"/>
      <c r="G4" s="31"/>
      <c r="H4" s="96"/>
      <c r="I4" s="97"/>
      <c r="J4" s="97"/>
      <c r="K4" s="97"/>
      <c r="L4" s="97"/>
      <c r="M4" s="97"/>
      <c r="N4" s="97"/>
      <c r="O4" s="97"/>
      <c r="P4" s="97"/>
      <c r="Q4" s="97"/>
      <c r="R4" s="97"/>
      <c r="S4" s="97"/>
      <c r="T4" s="97"/>
      <c r="U4" s="97"/>
      <c r="V4" s="97"/>
      <c r="W4" s="98"/>
      <c r="X4" s="92" t="s">
        <v>54</v>
      </c>
      <c r="Y4" s="92"/>
      <c r="Z4" s="92"/>
      <c r="AA4" s="92"/>
      <c r="AB4" s="92"/>
      <c r="AC4" s="92"/>
      <c r="AD4" s="92"/>
      <c r="AE4" s="92"/>
      <c r="AF4" s="92"/>
      <c r="AG4" s="92"/>
      <c r="AH4" s="92"/>
      <c r="AI4" s="92" t="s">
        <v>55</v>
      </c>
      <c r="AJ4" s="92"/>
      <c r="AK4" s="92"/>
      <c r="AL4" s="92"/>
      <c r="AM4" s="92"/>
      <c r="AN4" s="92"/>
      <c r="AO4" s="92"/>
      <c r="AP4" s="92"/>
      <c r="AQ4" s="92"/>
      <c r="AR4" s="92"/>
      <c r="AS4" s="92"/>
      <c r="AT4" s="92" t="s">
        <v>56</v>
      </c>
      <c r="AU4" s="92"/>
      <c r="AV4" s="92"/>
      <c r="AW4" s="92"/>
      <c r="AX4" s="92"/>
      <c r="AY4" s="92"/>
      <c r="AZ4" s="92"/>
      <c r="BA4" s="92"/>
      <c r="BB4" s="92"/>
      <c r="BC4" s="92"/>
      <c r="BD4" s="92"/>
      <c r="BE4" s="92" t="s">
        <v>57</v>
      </c>
      <c r="BF4" s="92"/>
      <c r="BG4" s="92"/>
      <c r="BH4" s="92"/>
      <c r="BI4" s="92"/>
      <c r="BJ4" s="92"/>
      <c r="BK4" s="92"/>
      <c r="BL4" s="92"/>
      <c r="BM4" s="92"/>
      <c r="BN4" s="92"/>
      <c r="BO4" s="92"/>
      <c r="BP4" s="92" t="s">
        <v>58</v>
      </c>
      <c r="BQ4" s="92"/>
      <c r="BR4" s="92"/>
      <c r="BS4" s="92"/>
      <c r="BT4" s="92"/>
      <c r="BU4" s="92"/>
      <c r="BV4" s="92"/>
      <c r="BW4" s="92"/>
      <c r="BX4" s="92"/>
      <c r="BY4" s="92"/>
      <c r="BZ4" s="92"/>
      <c r="CA4" s="92" t="s">
        <v>59</v>
      </c>
      <c r="CB4" s="92"/>
      <c r="CC4" s="92"/>
      <c r="CD4" s="92"/>
      <c r="CE4" s="92"/>
      <c r="CF4" s="92"/>
      <c r="CG4" s="92"/>
      <c r="CH4" s="92"/>
      <c r="CI4" s="92"/>
      <c r="CJ4" s="92"/>
      <c r="CK4" s="92"/>
      <c r="CL4" s="92" t="s">
        <v>60</v>
      </c>
      <c r="CM4" s="92"/>
      <c r="CN4" s="92"/>
      <c r="CO4" s="92"/>
      <c r="CP4" s="92"/>
      <c r="CQ4" s="92"/>
      <c r="CR4" s="92"/>
      <c r="CS4" s="92"/>
      <c r="CT4" s="92"/>
      <c r="CU4" s="92"/>
      <c r="CV4" s="92"/>
      <c r="CW4" s="92" t="s">
        <v>61</v>
      </c>
      <c r="CX4" s="92"/>
      <c r="CY4" s="92"/>
      <c r="CZ4" s="92"/>
      <c r="DA4" s="92"/>
      <c r="DB4" s="92"/>
      <c r="DC4" s="92"/>
      <c r="DD4" s="92"/>
      <c r="DE4" s="92"/>
      <c r="DF4" s="92"/>
      <c r="DG4" s="92"/>
      <c r="DH4" s="92" t="s">
        <v>62</v>
      </c>
      <c r="DI4" s="92"/>
      <c r="DJ4" s="92"/>
      <c r="DK4" s="92"/>
      <c r="DL4" s="92"/>
      <c r="DM4" s="92"/>
      <c r="DN4" s="92"/>
      <c r="DO4" s="92"/>
      <c r="DP4" s="92"/>
      <c r="DQ4" s="92"/>
      <c r="DR4" s="92"/>
      <c r="DS4" s="92" t="s">
        <v>63</v>
      </c>
      <c r="DT4" s="92"/>
      <c r="DU4" s="92"/>
      <c r="DV4" s="92"/>
      <c r="DW4" s="92"/>
      <c r="DX4" s="92"/>
      <c r="DY4" s="92"/>
      <c r="DZ4" s="92"/>
      <c r="EA4" s="92"/>
      <c r="EB4" s="92"/>
      <c r="EC4" s="92"/>
      <c r="ED4" s="92" t="s">
        <v>64</v>
      </c>
      <c r="EE4" s="92"/>
      <c r="EF4" s="92"/>
      <c r="EG4" s="92"/>
      <c r="EH4" s="92"/>
      <c r="EI4" s="92"/>
      <c r="EJ4" s="92"/>
      <c r="EK4" s="92"/>
      <c r="EL4" s="92"/>
      <c r="EM4" s="92"/>
      <c r="EN4" s="92"/>
    </row>
    <row r="5" spans="1:144">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c r="A6" s="29" t="s">
        <v>92</v>
      </c>
      <c r="B6" s="34">
        <f>B7</f>
        <v>2018</v>
      </c>
      <c r="C6" s="34">
        <f t="shared" ref="C6:W6" si="3">C7</f>
        <v>122254</v>
      </c>
      <c r="D6" s="34">
        <f t="shared" si="3"/>
        <v>46</v>
      </c>
      <c r="E6" s="34">
        <f t="shared" si="3"/>
        <v>1</v>
      </c>
      <c r="F6" s="34">
        <f t="shared" si="3"/>
        <v>0</v>
      </c>
      <c r="G6" s="34">
        <f t="shared" si="3"/>
        <v>1</v>
      </c>
      <c r="H6" s="34" t="str">
        <f t="shared" si="3"/>
        <v>千葉県　君津市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52.27</v>
      </c>
      <c r="P6" s="35">
        <f t="shared" si="3"/>
        <v>98.63</v>
      </c>
      <c r="Q6" s="35">
        <f t="shared" si="3"/>
        <v>4482</v>
      </c>
      <c r="R6" s="35">
        <f t="shared" si="3"/>
        <v>84811</v>
      </c>
      <c r="S6" s="35">
        <f t="shared" si="3"/>
        <v>318.81</v>
      </c>
      <c r="T6" s="35">
        <f t="shared" si="3"/>
        <v>266.02</v>
      </c>
      <c r="U6" s="35">
        <f t="shared" si="3"/>
        <v>81638</v>
      </c>
      <c r="V6" s="35">
        <f t="shared" si="3"/>
        <v>247.06</v>
      </c>
      <c r="W6" s="35">
        <f t="shared" si="3"/>
        <v>330.44</v>
      </c>
      <c r="X6" s="36">
        <f>IF(X7="",NA(),X7)</f>
        <v>101.91</v>
      </c>
      <c r="Y6" s="36">
        <f t="shared" ref="Y6:AG6" si="4">IF(Y7="",NA(),Y7)</f>
        <v>101.82</v>
      </c>
      <c r="Z6" s="36">
        <f t="shared" si="4"/>
        <v>114.43</v>
      </c>
      <c r="AA6" s="36">
        <f t="shared" si="4"/>
        <v>112.81</v>
      </c>
      <c r="AB6" s="36">
        <f t="shared" si="4"/>
        <v>110.84</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148.78</v>
      </c>
      <c r="AU6" s="36">
        <f t="shared" ref="AU6:BC6" si="6">IF(AU7="",NA(),AU7)</f>
        <v>129.5</v>
      </c>
      <c r="AV6" s="36">
        <f t="shared" si="6"/>
        <v>142.74</v>
      </c>
      <c r="AW6" s="36">
        <f t="shared" si="6"/>
        <v>145.97</v>
      </c>
      <c r="AX6" s="36">
        <f t="shared" si="6"/>
        <v>142.27000000000001</v>
      </c>
      <c r="AY6" s="36">
        <f t="shared" si="6"/>
        <v>335.95</v>
      </c>
      <c r="AZ6" s="36">
        <f t="shared" si="6"/>
        <v>346.59</v>
      </c>
      <c r="BA6" s="36">
        <f t="shared" si="6"/>
        <v>357.82</v>
      </c>
      <c r="BB6" s="36">
        <f t="shared" si="6"/>
        <v>355.5</v>
      </c>
      <c r="BC6" s="36">
        <f t="shared" si="6"/>
        <v>349.83</v>
      </c>
      <c r="BD6" s="35" t="str">
        <f>IF(BD7="","",IF(BD7="-","【-】","【"&amp;SUBSTITUTE(TEXT(BD7,"#,##0.00"),"-","△")&amp;"】"))</f>
        <v>【261.93】</v>
      </c>
      <c r="BE6" s="36">
        <f>IF(BE7="",NA(),BE7)</f>
        <v>330.83</v>
      </c>
      <c r="BF6" s="36">
        <f t="shared" ref="BF6:BN6" si="7">IF(BF7="",NA(),BF7)</f>
        <v>323.85000000000002</v>
      </c>
      <c r="BG6" s="36">
        <f t="shared" si="7"/>
        <v>291.37</v>
      </c>
      <c r="BH6" s="36">
        <f t="shared" si="7"/>
        <v>293.83</v>
      </c>
      <c r="BI6" s="36">
        <f t="shared" si="7"/>
        <v>317.8</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94.63</v>
      </c>
      <c r="BQ6" s="36">
        <f t="shared" ref="BQ6:BY6" si="8">IF(BQ7="",NA(),BQ7)</f>
        <v>94.55</v>
      </c>
      <c r="BR6" s="36">
        <f t="shared" si="8"/>
        <v>107.52</v>
      </c>
      <c r="BS6" s="36">
        <f t="shared" si="8"/>
        <v>107.08</v>
      </c>
      <c r="BT6" s="36">
        <f t="shared" si="8"/>
        <v>103.89</v>
      </c>
      <c r="BU6" s="36">
        <f t="shared" si="8"/>
        <v>105.21</v>
      </c>
      <c r="BV6" s="36">
        <f t="shared" si="8"/>
        <v>105.71</v>
      </c>
      <c r="BW6" s="36">
        <f t="shared" si="8"/>
        <v>106.01</v>
      </c>
      <c r="BX6" s="36">
        <f t="shared" si="8"/>
        <v>104.57</v>
      </c>
      <c r="BY6" s="36">
        <f t="shared" si="8"/>
        <v>103.54</v>
      </c>
      <c r="BZ6" s="35" t="str">
        <f>IF(BZ7="","",IF(BZ7="-","【-】","【"&amp;SUBSTITUTE(TEXT(BZ7,"#,##0.00"),"-","△")&amp;"】"))</f>
        <v>【103.91】</v>
      </c>
      <c r="CA6" s="36">
        <f>IF(CA7="",NA(),CA7)</f>
        <v>237.68</v>
      </c>
      <c r="CB6" s="36">
        <f t="shared" ref="CB6:CJ6" si="9">IF(CB7="",NA(),CB7)</f>
        <v>238</v>
      </c>
      <c r="CC6" s="36">
        <f t="shared" si="9"/>
        <v>239.87</v>
      </c>
      <c r="CD6" s="36">
        <f t="shared" si="9"/>
        <v>244.42</v>
      </c>
      <c r="CE6" s="36">
        <f t="shared" si="9"/>
        <v>250.93</v>
      </c>
      <c r="CF6" s="36">
        <f t="shared" si="9"/>
        <v>162.59</v>
      </c>
      <c r="CG6" s="36">
        <f t="shared" si="9"/>
        <v>162.15</v>
      </c>
      <c r="CH6" s="36">
        <f t="shared" si="9"/>
        <v>162.24</v>
      </c>
      <c r="CI6" s="36">
        <f t="shared" si="9"/>
        <v>165.47</v>
      </c>
      <c r="CJ6" s="36">
        <f t="shared" si="9"/>
        <v>167.46</v>
      </c>
      <c r="CK6" s="35" t="str">
        <f>IF(CK7="","",IF(CK7="-","【-】","【"&amp;SUBSTITUTE(TEXT(CK7,"#,##0.00"),"-","△")&amp;"】"))</f>
        <v>【167.11】</v>
      </c>
      <c r="CL6" s="36">
        <f>IF(CL7="",NA(),CL7)</f>
        <v>72.87</v>
      </c>
      <c r="CM6" s="36">
        <f t="shared" ref="CM6:CU6" si="10">IF(CM7="",NA(),CM7)</f>
        <v>70.39</v>
      </c>
      <c r="CN6" s="36">
        <f t="shared" si="10"/>
        <v>69.510000000000005</v>
      </c>
      <c r="CO6" s="36">
        <f t="shared" si="10"/>
        <v>68.25</v>
      </c>
      <c r="CP6" s="36">
        <f t="shared" si="10"/>
        <v>68.25</v>
      </c>
      <c r="CQ6" s="36">
        <f t="shared" si="10"/>
        <v>59.17</v>
      </c>
      <c r="CR6" s="36">
        <f t="shared" si="10"/>
        <v>59.34</v>
      </c>
      <c r="CS6" s="36">
        <f t="shared" si="10"/>
        <v>59.11</v>
      </c>
      <c r="CT6" s="36">
        <f t="shared" si="10"/>
        <v>59.74</v>
      </c>
      <c r="CU6" s="36">
        <f t="shared" si="10"/>
        <v>59.46</v>
      </c>
      <c r="CV6" s="35" t="str">
        <f>IF(CV7="","",IF(CV7="-","【-】","【"&amp;SUBSTITUTE(TEXT(CV7,"#,##0.00"),"-","△")&amp;"】"))</f>
        <v>【60.27】</v>
      </c>
      <c r="CW6" s="36">
        <f>IF(CW7="",NA(),CW7)</f>
        <v>80.05</v>
      </c>
      <c r="CX6" s="36">
        <f t="shared" ref="CX6:DF6" si="11">IF(CX7="",NA(),CX7)</f>
        <v>82.63</v>
      </c>
      <c r="CY6" s="36">
        <f t="shared" si="11"/>
        <v>82.32</v>
      </c>
      <c r="CZ6" s="36">
        <f t="shared" si="11"/>
        <v>82.65</v>
      </c>
      <c r="DA6" s="36">
        <f t="shared" si="11"/>
        <v>81.27</v>
      </c>
      <c r="DB6" s="36">
        <f t="shared" si="11"/>
        <v>87.6</v>
      </c>
      <c r="DC6" s="36">
        <f t="shared" si="11"/>
        <v>87.74</v>
      </c>
      <c r="DD6" s="36">
        <f t="shared" si="11"/>
        <v>87.91</v>
      </c>
      <c r="DE6" s="36">
        <f t="shared" si="11"/>
        <v>87.28</v>
      </c>
      <c r="DF6" s="36">
        <f t="shared" si="11"/>
        <v>87.41</v>
      </c>
      <c r="DG6" s="35" t="str">
        <f>IF(DG7="","",IF(DG7="-","【-】","【"&amp;SUBSTITUTE(TEXT(DG7,"#,##0.00"),"-","△")&amp;"】"))</f>
        <v>【89.92】</v>
      </c>
      <c r="DH6" s="36">
        <f>IF(DH7="",NA(),DH7)</f>
        <v>57.83</v>
      </c>
      <c r="DI6" s="36">
        <f t="shared" ref="DI6:DQ6" si="12">IF(DI7="",NA(),DI7)</f>
        <v>58.65</v>
      </c>
      <c r="DJ6" s="36">
        <f t="shared" si="12"/>
        <v>58.78</v>
      </c>
      <c r="DK6" s="36">
        <f t="shared" si="12"/>
        <v>58.83</v>
      </c>
      <c r="DL6" s="36">
        <f t="shared" si="12"/>
        <v>58.11</v>
      </c>
      <c r="DM6" s="36">
        <f t="shared" si="12"/>
        <v>45.25</v>
      </c>
      <c r="DN6" s="36">
        <f t="shared" si="12"/>
        <v>46.27</v>
      </c>
      <c r="DO6" s="36">
        <f t="shared" si="12"/>
        <v>46.88</v>
      </c>
      <c r="DP6" s="36">
        <f t="shared" si="12"/>
        <v>46.94</v>
      </c>
      <c r="DQ6" s="36">
        <f t="shared" si="12"/>
        <v>47.62</v>
      </c>
      <c r="DR6" s="35" t="str">
        <f>IF(DR7="","",IF(DR7="-","【-】","【"&amp;SUBSTITUTE(TEXT(DR7,"#,##0.00"),"-","△")&amp;"】"))</f>
        <v>【48.85】</v>
      </c>
      <c r="DS6" s="36">
        <f>IF(DS7="",NA(),DS7)</f>
        <v>25.33</v>
      </c>
      <c r="DT6" s="36">
        <f t="shared" ref="DT6:EB6" si="13">IF(DT7="",NA(),DT7)</f>
        <v>25.96</v>
      </c>
      <c r="DU6" s="36">
        <f t="shared" si="13"/>
        <v>42.33</v>
      </c>
      <c r="DV6" s="36">
        <f t="shared" si="13"/>
        <v>49.13</v>
      </c>
      <c r="DW6" s="36">
        <f t="shared" si="13"/>
        <v>51.43</v>
      </c>
      <c r="DX6" s="36">
        <f t="shared" si="13"/>
        <v>10.71</v>
      </c>
      <c r="DY6" s="36">
        <f t="shared" si="13"/>
        <v>10.93</v>
      </c>
      <c r="DZ6" s="36">
        <f t="shared" si="13"/>
        <v>13.39</v>
      </c>
      <c r="EA6" s="36">
        <f t="shared" si="13"/>
        <v>14.48</v>
      </c>
      <c r="EB6" s="36">
        <f t="shared" si="13"/>
        <v>16.27</v>
      </c>
      <c r="EC6" s="35" t="str">
        <f>IF(EC7="","",IF(EC7="-","【-】","【"&amp;SUBSTITUTE(TEXT(EC7,"#,##0.00"),"-","△")&amp;"】"))</f>
        <v>【17.80】</v>
      </c>
      <c r="ED6" s="36">
        <f>IF(ED7="",NA(),ED7)</f>
        <v>0.66</v>
      </c>
      <c r="EE6" s="36">
        <f t="shared" ref="EE6:EM6" si="14">IF(EE7="",NA(),EE7)</f>
        <v>0.56999999999999995</v>
      </c>
      <c r="EF6" s="36">
        <f t="shared" si="14"/>
        <v>0.86</v>
      </c>
      <c r="EG6" s="36">
        <f t="shared" si="14"/>
        <v>0.9</v>
      </c>
      <c r="EH6" s="36">
        <f t="shared" si="14"/>
        <v>1.29</v>
      </c>
      <c r="EI6" s="36">
        <f t="shared" si="14"/>
        <v>0.72</v>
      </c>
      <c r="EJ6" s="36">
        <f t="shared" si="14"/>
        <v>0.71</v>
      </c>
      <c r="EK6" s="36">
        <f t="shared" si="14"/>
        <v>0.71</v>
      </c>
      <c r="EL6" s="36">
        <f t="shared" si="14"/>
        <v>0.75</v>
      </c>
      <c r="EM6" s="36">
        <f t="shared" si="14"/>
        <v>0.63</v>
      </c>
      <c r="EN6" s="35" t="str">
        <f>IF(EN7="","",IF(EN7="-","【-】","【"&amp;SUBSTITUTE(TEXT(EN7,"#,##0.00"),"-","△")&amp;"】"))</f>
        <v>【0.70】</v>
      </c>
    </row>
    <row r="7" spans="1:144" s="37" customFormat="1">
      <c r="A7" s="29"/>
      <c r="B7" s="38">
        <v>2018</v>
      </c>
      <c r="C7" s="38">
        <v>122254</v>
      </c>
      <c r="D7" s="38">
        <v>46</v>
      </c>
      <c r="E7" s="38">
        <v>1</v>
      </c>
      <c r="F7" s="38">
        <v>0</v>
      </c>
      <c r="G7" s="38">
        <v>1</v>
      </c>
      <c r="H7" s="38" t="s">
        <v>93</v>
      </c>
      <c r="I7" s="38" t="s">
        <v>94</v>
      </c>
      <c r="J7" s="38" t="s">
        <v>95</v>
      </c>
      <c r="K7" s="38" t="s">
        <v>96</v>
      </c>
      <c r="L7" s="38" t="s">
        <v>97</v>
      </c>
      <c r="M7" s="38" t="s">
        <v>98</v>
      </c>
      <c r="N7" s="39" t="s">
        <v>99</v>
      </c>
      <c r="O7" s="39">
        <v>52.27</v>
      </c>
      <c r="P7" s="39">
        <v>98.63</v>
      </c>
      <c r="Q7" s="39">
        <v>4482</v>
      </c>
      <c r="R7" s="39">
        <v>84811</v>
      </c>
      <c r="S7" s="39">
        <v>318.81</v>
      </c>
      <c r="T7" s="39">
        <v>266.02</v>
      </c>
      <c r="U7" s="39">
        <v>81638</v>
      </c>
      <c r="V7" s="39">
        <v>247.06</v>
      </c>
      <c r="W7" s="39">
        <v>330.44</v>
      </c>
      <c r="X7" s="39">
        <v>101.91</v>
      </c>
      <c r="Y7" s="39">
        <v>101.82</v>
      </c>
      <c r="Z7" s="39">
        <v>114.43</v>
      </c>
      <c r="AA7" s="39">
        <v>112.81</v>
      </c>
      <c r="AB7" s="39">
        <v>110.84</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148.78</v>
      </c>
      <c r="AU7" s="39">
        <v>129.5</v>
      </c>
      <c r="AV7" s="39">
        <v>142.74</v>
      </c>
      <c r="AW7" s="39">
        <v>145.97</v>
      </c>
      <c r="AX7" s="39">
        <v>142.27000000000001</v>
      </c>
      <c r="AY7" s="39">
        <v>335.95</v>
      </c>
      <c r="AZ7" s="39">
        <v>346.59</v>
      </c>
      <c r="BA7" s="39">
        <v>357.82</v>
      </c>
      <c r="BB7" s="39">
        <v>355.5</v>
      </c>
      <c r="BC7" s="39">
        <v>349.83</v>
      </c>
      <c r="BD7" s="39">
        <v>261.93</v>
      </c>
      <c r="BE7" s="39">
        <v>330.83</v>
      </c>
      <c r="BF7" s="39">
        <v>323.85000000000002</v>
      </c>
      <c r="BG7" s="39">
        <v>291.37</v>
      </c>
      <c r="BH7" s="39">
        <v>293.83</v>
      </c>
      <c r="BI7" s="39">
        <v>317.8</v>
      </c>
      <c r="BJ7" s="39">
        <v>319.82</v>
      </c>
      <c r="BK7" s="39">
        <v>312.02999999999997</v>
      </c>
      <c r="BL7" s="39">
        <v>307.45999999999998</v>
      </c>
      <c r="BM7" s="39">
        <v>312.58</v>
      </c>
      <c r="BN7" s="39">
        <v>314.87</v>
      </c>
      <c r="BO7" s="39">
        <v>270.45999999999998</v>
      </c>
      <c r="BP7" s="39">
        <v>94.63</v>
      </c>
      <c r="BQ7" s="39">
        <v>94.55</v>
      </c>
      <c r="BR7" s="39">
        <v>107.52</v>
      </c>
      <c r="BS7" s="39">
        <v>107.08</v>
      </c>
      <c r="BT7" s="39">
        <v>103.89</v>
      </c>
      <c r="BU7" s="39">
        <v>105.21</v>
      </c>
      <c r="BV7" s="39">
        <v>105.71</v>
      </c>
      <c r="BW7" s="39">
        <v>106.01</v>
      </c>
      <c r="BX7" s="39">
        <v>104.57</v>
      </c>
      <c r="BY7" s="39">
        <v>103.54</v>
      </c>
      <c r="BZ7" s="39">
        <v>103.91</v>
      </c>
      <c r="CA7" s="39">
        <v>237.68</v>
      </c>
      <c r="CB7" s="39">
        <v>238</v>
      </c>
      <c r="CC7" s="39">
        <v>239.87</v>
      </c>
      <c r="CD7" s="39">
        <v>244.42</v>
      </c>
      <c r="CE7" s="39">
        <v>250.93</v>
      </c>
      <c r="CF7" s="39">
        <v>162.59</v>
      </c>
      <c r="CG7" s="39">
        <v>162.15</v>
      </c>
      <c r="CH7" s="39">
        <v>162.24</v>
      </c>
      <c r="CI7" s="39">
        <v>165.47</v>
      </c>
      <c r="CJ7" s="39">
        <v>167.46</v>
      </c>
      <c r="CK7" s="39">
        <v>167.11</v>
      </c>
      <c r="CL7" s="39">
        <v>72.87</v>
      </c>
      <c r="CM7" s="39">
        <v>70.39</v>
      </c>
      <c r="CN7" s="39">
        <v>69.510000000000005</v>
      </c>
      <c r="CO7" s="39">
        <v>68.25</v>
      </c>
      <c r="CP7" s="39">
        <v>68.25</v>
      </c>
      <c r="CQ7" s="39">
        <v>59.17</v>
      </c>
      <c r="CR7" s="39">
        <v>59.34</v>
      </c>
      <c r="CS7" s="39">
        <v>59.11</v>
      </c>
      <c r="CT7" s="39">
        <v>59.74</v>
      </c>
      <c r="CU7" s="39">
        <v>59.46</v>
      </c>
      <c r="CV7" s="39">
        <v>60.27</v>
      </c>
      <c r="CW7" s="39">
        <v>80.05</v>
      </c>
      <c r="CX7" s="39">
        <v>82.63</v>
      </c>
      <c r="CY7" s="39">
        <v>82.32</v>
      </c>
      <c r="CZ7" s="39">
        <v>82.65</v>
      </c>
      <c r="DA7" s="39">
        <v>81.27</v>
      </c>
      <c r="DB7" s="39">
        <v>87.6</v>
      </c>
      <c r="DC7" s="39">
        <v>87.74</v>
      </c>
      <c r="DD7" s="39">
        <v>87.91</v>
      </c>
      <c r="DE7" s="39">
        <v>87.28</v>
      </c>
      <c r="DF7" s="39">
        <v>87.41</v>
      </c>
      <c r="DG7" s="39">
        <v>89.92</v>
      </c>
      <c r="DH7" s="39">
        <v>57.83</v>
      </c>
      <c r="DI7" s="39">
        <v>58.65</v>
      </c>
      <c r="DJ7" s="39">
        <v>58.78</v>
      </c>
      <c r="DK7" s="39">
        <v>58.83</v>
      </c>
      <c r="DL7" s="39">
        <v>58.11</v>
      </c>
      <c r="DM7" s="39">
        <v>45.25</v>
      </c>
      <c r="DN7" s="39">
        <v>46.27</v>
      </c>
      <c r="DO7" s="39">
        <v>46.88</v>
      </c>
      <c r="DP7" s="39">
        <v>46.94</v>
      </c>
      <c r="DQ7" s="39">
        <v>47.62</v>
      </c>
      <c r="DR7" s="39">
        <v>48.85</v>
      </c>
      <c r="DS7" s="39">
        <v>25.33</v>
      </c>
      <c r="DT7" s="39">
        <v>25.96</v>
      </c>
      <c r="DU7" s="39">
        <v>42.33</v>
      </c>
      <c r="DV7" s="39">
        <v>49.13</v>
      </c>
      <c r="DW7" s="39">
        <v>51.43</v>
      </c>
      <c r="DX7" s="39">
        <v>10.71</v>
      </c>
      <c r="DY7" s="39">
        <v>10.93</v>
      </c>
      <c r="DZ7" s="39">
        <v>13.39</v>
      </c>
      <c r="EA7" s="39">
        <v>14.48</v>
      </c>
      <c r="EB7" s="39">
        <v>16.27</v>
      </c>
      <c r="EC7" s="39">
        <v>17.8</v>
      </c>
      <c r="ED7" s="39">
        <v>0.66</v>
      </c>
      <c r="EE7" s="39">
        <v>0.56999999999999995</v>
      </c>
      <c r="EF7" s="39">
        <v>0.86</v>
      </c>
      <c r="EG7" s="39">
        <v>0.9</v>
      </c>
      <c r="EH7" s="39">
        <v>1.29</v>
      </c>
      <c r="EI7" s="39">
        <v>0.72</v>
      </c>
      <c r="EJ7" s="39">
        <v>0.71</v>
      </c>
      <c r="EK7" s="39">
        <v>0.71</v>
      </c>
      <c r="EL7" s="39">
        <v>0.75</v>
      </c>
      <c r="EM7" s="39">
        <v>0.63</v>
      </c>
      <c r="EN7" s="39">
        <v>0.7</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2020-01-23T02:14:27Z</cp:lastPrinted>
  <dcterms:created xsi:type="dcterms:W3CDTF">2019-12-05T04:13:05Z</dcterms:created>
  <dcterms:modified xsi:type="dcterms:W3CDTF">2020-02-18T06:13:15Z</dcterms:modified>
  <cp:category/>
</cp:coreProperties>
</file>