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40駐車場\"/>
    </mc:Choice>
  </mc:AlternateContent>
  <workbookProtection workbookAlgorithmName="SHA-512" workbookHashValue="Qb4qFMyglGocKQnhFBl40e5gj0TdUJRdr4KBgh/5Y0MvoS79Y0I5y8l/Jfb3t93ipZqQfCti2Uy5EYVcIM65vQ==" workbookSaltValue="ZV6L/6itjbSVoDZrPNeV+w==" workbookSpinCount="100000" lockStructure="1"/>
  <bookViews>
    <workbookView xWindow="93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KO51" i="4"/>
  <c r="LE76" i="4"/>
  <c r="FX51" i="4"/>
  <c r="KO30" i="4"/>
  <c r="HP76" i="4"/>
  <c r="BG51" i="4"/>
  <c r="FX30" i="4"/>
  <c r="HA76" i="4"/>
  <c r="AN51" i="4"/>
  <c r="FE30" i="4"/>
  <c r="AN30" i="4"/>
  <c r="AG76" i="4"/>
  <c r="JV51" i="4"/>
  <c r="KP76" i="4"/>
  <c r="FE51" i="4"/>
  <c r="JV30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<sst xmlns="http://schemas.openxmlformats.org/spreadsheetml/2006/main" count="278" uniqueCount="145">
  <si>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</si>
  <si>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</si>
  <si>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</si>
  <si>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</si>
  <si>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</si>
  <si>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</si>
  <si>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</si>
  <si>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</si>
  <si>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</si>
  <si>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</si>
  <si>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</si>
  <si>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</si>
  <si>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</si>
  <si>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</si>
  <si>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</si>
  <si>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</si>
  <si>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</si>
  <si>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</si>
  <si>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</si>
  <si>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</si>
  <si>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</si>
  <si>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</si>
  <si>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</si>
  <si>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</si>
  <si>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</si>
  <si>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</si>
  <si>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</si>
  <si>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</si>
  <si>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</si>
  <si>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</si>
  <si>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</si>
  <si>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</si>
  <si>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</si>
  <si>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</si>
  <si>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</si>
  <si>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</si>
  <si>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</si>
  <si>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</si>
  <si>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</si>
  <si>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</si>
  <si>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</si>
  <si>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</si>
  <si>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</si>
  <si>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</si>
  <si>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</si>
  <si>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</si>
  <si>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</si>
  <si>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</si>
  <si>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</si>
  <si>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</si>
  <si>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</si>
  <si>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</si>
  <si>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</si>
  <si>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</si>
  <si>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</si>
  <si>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</si>
  <si>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</si>
  <si>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</si>
  <si>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</si>
  <si>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</si>
  <si>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</si>
  <si>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</si>
  <si>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</si>
  <si>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</si>
  <si>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</si>
  <si>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</si>
  <si>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</si>
  <si>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</si>
  <si>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</si>
  <si>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</si>
  <si>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</si>
  <si>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</si>
  <si>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</si>
  <si>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</si>
  <si>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</si>
  <si>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</si>
  <si>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</si>
  <si>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</si>
  <si>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</si>
  <si>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</si>
  <si>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</si>
  <si>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</si>
  <si>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</si>
  <si>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</si>
  <si>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</si>
  <si>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</si>
  <si>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</si>
  <si>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</si>
  <si>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</si>
  <si>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</si>
  <si>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</si>
  <si>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</si>
  <si>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</si>
  <si>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</si>
  <si>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</si>
  <si>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</si>
  <si>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</si>
  <si>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</si>
  <si>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</si>
  <si>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</si>
  <si>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</si>
  <si>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</si>
  <si>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</si>
  <si>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</si>
  <si>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</si>
  <si>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</si>
  <si>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</si>
  <si>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</si>
  <si>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</si>
  <si>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</si>
  <si>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</si>
  <si>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</si>
  <si>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</si>
  <si>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</si>
  <si>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</si>
  <si>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</si>
  <si>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</si>
  <si>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</si>
  <si>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</si>
  <si>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</si>
  <si>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</si>
  <si>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</si>
  <si>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</si>
  <si>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千葉県　君津市</t>
  </si>
  <si>
    <t>坂田駐車場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</si>
  <si>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</si>
  <si>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</si>
  <si>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</si>
  <si>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</si>
  <si>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</si>
  <si>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</si>
  <si>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</si>
  <si>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</si>
  <si>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</si>
  <si>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</si>
  <si>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</si>
  <si>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</si>
  <si>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</si>
  <si>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</si>
  <si>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</si>
  <si>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</si>
  <si>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収益的収支比率が１００％以上となっているため、単年度黒字が続いている。
他会計補助金額も０円となっており、駐車台数一台当たりの他会計補助金額も０円となっている。
売上高GOP比率は、７４％となっており、平均値である３３．２％を上回っているため、収益に対する利益の割合も高い。
また、EBITDAも２１,９００千円となっており、平均値の８，０２４千円を上回っているため、収益性が高い施設となっている。</t>
    <rPh sb="0" eb="2">
      <t>シュウエキ</t>
    </rPh>
    <rPh sb="2" eb="3">
      <t>テキ</t>
    </rPh>
    <rPh sb="3" eb="5">
      <t>シュウシ</t>
    </rPh>
    <rPh sb="5" eb="7">
      <t>ヒリツ</t>
    </rPh>
    <rPh sb="12" eb="14">
      <t>イジョウ</t>
    </rPh>
    <rPh sb="23" eb="26">
      <t>タンネンド</t>
    </rPh>
    <rPh sb="26" eb="28">
      <t>クロジ</t>
    </rPh>
    <rPh sb="29" eb="30">
      <t>ツヅ</t>
    </rPh>
    <rPh sb="36" eb="37">
      <t>ホカ</t>
    </rPh>
    <rPh sb="37" eb="39">
      <t>カイケイ</t>
    </rPh>
    <rPh sb="39" eb="42">
      <t>ホジョキン</t>
    </rPh>
    <rPh sb="42" eb="43">
      <t>ガク</t>
    </rPh>
    <rPh sb="45" eb="46">
      <t>エン</t>
    </rPh>
    <rPh sb="53" eb="55">
      <t>チュウシャ</t>
    </rPh>
    <rPh sb="55" eb="57">
      <t>ダイスウ</t>
    </rPh>
    <rPh sb="57" eb="59">
      <t>１ダイ</t>
    </rPh>
    <rPh sb="59" eb="60">
      <t>ア</t>
    </rPh>
    <rPh sb="63" eb="64">
      <t>ホカ</t>
    </rPh>
    <rPh sb="64" eb="66">
      <t>カイケイ</t>
    </rPh>
    <rPh sb="66" eb="69">
      <t>ホジョキン</t>
    </rPh>
    <rPh sb="69" eb="70">
      <t>ガク</t>
    </rPh>
    <rPh sb="72" eb="73">
      <t>エン</t>
    </rPh>
    <rPh sb="81" eb="83">
      <t>ウリアゲ</t>
    </rPh>
    <rPh sb="83" eb="84">
      <t>ダカ</t>
    </rPh>
    <rPh sb="87" eb="89">
      <t>ヒリツ</t>
    </rPh>
    <rPh sb="101" eb="104">
      <t>ヘイキンチ</t>
    </rPh>
    <rPh sb="113" eb="115">
      <t>ウワマワ</t>
    </rPh>
    <rPh sb="122" eb="124">
      <t>シュウエキ</t>
    </rPh>
    <rPh sb="125" eb="126">
      <t>タイ</t>
    </rPh>
    <rPh sb="128" eb="130">
      <t>リエキ</t>
    </rPh>
    <rPh sb="131" eb="133">
      <t>ワリアイ</t>
    </rPh>
    <rPh sb="134" eb="135">
      <t>タカ</t>
    </rPh>
    <rPh sb="154" eb="156">
      <t>センエン</t>
    </rPh>
    <rPh sb="163" eb="166">
      <t>ヘイキンチ</t>
    </rPh>
    <rPh sb="172" eb="174">
      <t>センエン</t>
    </rPh>
    <rPh sb="175" eb="177">
      <t>ウワマワ</t>
    </rPh>
    <rPh sb="184" eb="187">
      <t>シュウエキセイ</t>
    </rPh>
    <rPh sb="188" eb="189">
      <t>タカ</t>
    </rPh>
    <rPh sb="190" eb="192">
      <t>シセツ</t>
    </rPh>
    <phoneticPr fontId="5"/>
  </si>
  <si>
    <t>稼働率は８９．２％と平均値の２７７．２％を下回っている。この理由としては、平均駐車時間が７５６分となっており、１台が長時間駐車を行う当該施設の特徴のためと考えられる。</t>
    <rPh sb="0" eb="2">
      <t>カドウ</t>
    </rPh>
    <rPh sb="2" eb="3">
      <t>リツ</t>
    </rPh>
    <rPh sb="10" eb="13">
      <t>ヘイキンチ</t>
    </rPh>
    <rPh sb="21" eb="23">
      <t>シタマワ</t>
    </rPh>
    <rPh sb="30" eb="32">
      <t>リユウ</t>
    </rPh>
    <rPh sb="37" eb="39">
      <t>ヘイキン</t>
    </rPh>
    <rPh sb="39" eb="41">
      <t>チュウシャ</t>
    </rPh>
    <rPh sb="41" eb="43">
      <t>ジカン</t>
    </rPh>
    <rPh sb="47" eb="48">
      <t>フン</t>
    </rPh>
    <rPh sb="56" eb="57">
      <t>ダイ</t>
    </rPh>
    <rPh sb="58" eb="61">
      <t>チョウジカン</t>
    </rPh>
    <rPh sb="61" eb="63">
      <t>チュウシャ</t>
    </rPh>
    <rPh sb="64" eb="65">
      <t>オコナ</t>
    </rPh>
    <rPh sb="66" eb="68">
      <t>トウガイ</t>
    </rPh>
    <rPh sb="68" eb="70">
      <t>シセツ</t>
    </rPh>
    <rPh sb="71" eb="73">
      <t>トクチョウ</t>
    </rPh>
    <rPh sb="77" eb="78">
      <t>カンガ</t>
    </rPh>
    <phoneticPr fontId="5"/>
  </si>
  <si>
    <t>利用の状況については平均値より低いが、稼働率が低いというわけではなく、収益等の状況からみても、例年黒字が続いている収益性の高い施設となっている。</t>
    <rPh sb="0" eb="2">
      <t>リヨウ</t>
    </rPh>
    <rPh sb="3" eb="5">
      <t>ジョウキョウ</t>
    </rPh>
    <rPh sb="10" eb="13">
      <t>ヘイキンチ</t>
    </rPh>
    <rPh sb="15" eb="16">
      <t>ヒク</t>
    </rPh>
    <rPh sb="19" eb="21">
      <t>カドウ</t>
    </rPh>
    <rPh sb="21" eb="22">
      <t>リツ</t>
    </rPh>
    <rPh sb="23" eb="24">
      <t>ヒク</t>
    </rPh>
    <rPh sb="35" eb="38">
      <t>シュウエキナド</t>
    </rPh>
    <rPh sb="39" eb="41">
      <t>ジョウキョウ</t>
    </rPh>
    <rPh sb="47" eb="49">
      <t>レイネン</t>
    </rPh>
    <rPh sb="49" eb="51">
      <t>クロジ</t>
    </rPh>
    <rPh sb="52" eb="53">
      <t>ツヅ</t>
    </rPh>
    <rPh sb="57" eb="60">
      <t>シュウエキセイ</t>
    </rPh>
    <rPh sb="61" eb="62">
      <t>タカ</t>
    </rPh>
    <rPh sb="63" eb="65">
      <t>シセツ</t>
    </rPh>
    <phoneticPr fontId="5"/>
  </si>
  <si>
    <t>企業債残高がないため、企業債残高対料金収入比率は０％となっている。</t>
    <rPh sb="0" eb="2">
      <t>キギョウ</t>
    </rPh>
    <rPh sb="2" eb="3">
      <t>サイ</t>
    </rPh>
    <rPh sb="3" eb="5">
      <t>ザンダカ</t>
    </rPh>
    <rPh sb="11" eb="13">
      <t>キギョウ</t>
    </rPh>
    <rPh sb="13" eb="14">
      <t>サイ</t>
    </rPh>
    <rPh sb="14" eb="16">
      <t>ザンダカ</t>
    </rPh>
    <rPh sb="16" eb="17">
      <t>タイ</t>
    </rPh>
    <rPh sb="17" eb="19">
      <t>リョウキン</t>
    </rPh>
    <rPh sb="19" eb="21">
      <t>シュウニュウ</t>
    </rPh>
    <rPh sb="21" eb="23">
      <t>ヒリツ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</si>
</sst>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335</c:v>
                </c:pt>
                <c:pt idx="1">
                  <c:v>398</c:v>
                </c:pt>
                <c:pt idx="2">
                  <c:v>429</c:v>
                </c:pt>
                <c:pt idx="3">
                  <c:v>381.9</c:v>
                </c:pt>
                <c:pt idx="4">
                  <c:v>384.5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D-475F-A3DD-FE2ECF141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D-475F-A3DD-FE2ECF141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D-46DD-BA05-0B403FFD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D-46DD-BA05-0B403FFD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4E0-439E-84AB-96826193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0-439E-84AB-96826193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99-4649-8EA3-3201FA472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9-4649-8EA3-3201FA472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A-4C18-97BE-FFF9DB037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A-4C18-97BE-FFF9DB037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E-468A-ABBC-22695E10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E-468A-ABBC-22695E10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89.2</c:v>
                </c:pt>
                <c:pt idx="2">
                  <c:v>93.2</c:v>
                </c:pt>
                <c:pt idx="3">
                  <c:v>88.8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7-45FC-A7EA-C58E943D2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7-45FC-A7EA-C58E943D2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74.900000000000006</c:v>
                </c:pt>
                <c:pt idx="2">
                  <c:v>76.7</c:v>
                </c:pt>
                <c:pt idx="3">
                  <c:v>73.8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A-462F-9194-3A85F46DF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A-462F-9194-3A85F46DF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20427</c:v>
                </c:pt>
                <c:pt idx="1">
                  <c:v>23747</c:v>
                </c:pt>
                <c:pt idx="2">
                  <c:v>25748</c:v>
                </c:pt>
                <c:pt idx="3">
                  <c:v>21526</c:v>
                </c:pt>
                <c:pt idx="4">
                  <c:v>21900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E-4165-AD92-892FB62C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E-4165-AD92-892FB62C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千葉県君津市　坂田駐車場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7429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250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335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429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381.9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384.5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84.4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89.2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93.2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88.8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89.2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70.099999999999994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74.900000000000006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76.7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20427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23747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25748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21526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21900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289742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7964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nPrXP3AU9xW3XCDLV9/kmHFucclpgP+4FisQf8xHfkMtPBPOJZL90VftTlkIlerI21x/FMaD1wXS0TPB4G28A==" saltValue="YPt6uRoRArKPl+m6fIviX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37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101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102</v>
      </c>
      <c r="BG5" s="59" t="s">
        <v>90</v>
      </c>
      <c r="BH5" s="59" t="s">
        <v>91</v>
      </c>
      <c r="BI5" s="59" t="s">
        <v>103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106</v>
      </c>
      <c r="BS5" s="59" t="s">
        <v>101</v>
      </c>
      <c r="BT5" s="59" t="s">
        <v>107</v>
      </c>
      <c r="BU5" s="59" t="s">
        <v>108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109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110</v>
      </c>
      <c r="CQ5" s="59" t="s">
        <v>91</v>
      </c>
      <c r="CR5" s="59" t="s">
        <v>92</v>
      </c>
      <c r="CS5" s="59" t="s">
        <v>111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112</v>
      </c>
      <c r="DB5" s="59" t="s">
        <v>113</v>
      </c>
      <c r="DC5" s="59" t="s">
        <v>114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102</v>
      </c>
      <c r="DL5" s="59" t="s">
        <v>115</v>
      </c>
      <c r="DM5" s="59" t="s">
        <v>116</v>
      </c>
      <c r="DN5" s="59" t="s">
        <v>103</v>
      </c>
      <c r="DO5" s="59" t="s">
        <v>117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118</v>
      </c>
      <c r="B6" s="60">
        <f>B8</f>
        <v>2018</v>
      </c>
      <c r="C6" s="60">
        <f t="shared" ref="C6:X6" si="1">C8</f>
        <v>122254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千葉県君津市</v>
      </c>
      <c r="I6" s="60" t="str">
        <f t="shared" si="1"/>
        <v>坂田駐車場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40</v>
      </c>
      <c r="S6" s="62" t="str">
        <f t="shared" si="1"/>
        <v>駅</v>
      </c>
      <c r="T6" s="62" t="str">
        <f t="shared" si="1"/>
        <v>無</v>
      </c>
      <c r="U6" s="63">
        <f t="shared" si="1"/>
        <v>7429</v>
      </c>
      <c r="V6" s="63">
        <f t="shared" si="1"/>
        <v>250</v>
      </c>
      <c r="W6" s="63">
        <f t="shared" si="1"/>
        <v>100</v>
      </c>
      <c r="X6" s="62" t="str">
        <f t="shared" si="1"/>
        <v>代行制</v>
      </c>
      <c r="Y6" s="64">
        <f>IF(Y8="-",NA(),Y8)</f>
        <v>335</v>
      </c>
      <c r="Z6" s="64">
        <f t="shared" ref="Z6:AH6" si="2">IF(Z8="-",NA(),Z8)</f>
        <v>398</v>
      </c>
      <c r="AA6" s="64">
        <f t="shared" si="2"/>
        <v>429</v>
      </c>
      <c r="AB6" s="64">
        <f t="shared" si="2"/>
        <v>381.9</v>
      </c>
      <c r="AC6" s="64">
        <f t="shared" si="2"/>
        <v>384.5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70.099999999999994</v>
      </c>
      <c r="BG6" s="64">
        <f t="shared" ref="BG6:BO6" si="5">IF(BG8="-",NA(),BG8)</f>
        <v>74.900000000000006</v>
      </c>
      <c r="BH6" s="64">
        <f t="shared" si="5"/>
        <v>76.7</v>
      </c>
      <c r="BI6" s="64">
        <f t="shared" si="5"/>
        <v>73.8</v>
      </c>
      <c r="BJ6" s="64">
        <f t="shared" si="5"/>
        <v>74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20427</v>
      </c>
      <c r="BR6" s="65">
        <f t="shared" ref="BR6:BZ6" si="6">IF(BR8="-",NA(),BR8)</f>
        <v>23747</v>
      </c>
      <c r="BS6" s="65">
        <f t="shared" si="6"/>
        <v>25748</v>
      </c>
      <c r="BT6" s="65">
        <f t="shared" si="6"/>
        <v>21526</v>
      </c>
      <c r="BU6" s="65">
        <f t="shared" si="6"/>
        <v>21900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289742</v>
      </c>
      <c r="CN6" s="63">
        <f t="shared" si="7"/>
        <v>7964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84.4</v>
      </c>
      <c r="DL6" s="64">
        <f t="shared" ref="DL6:DT6" si="9">IF(DL8="-",NA(),DL8)</f>
        <v>89.2</v>
      </c>
      <c r="DM6" s="64">
        <f t="shared" si="9"/>
        <v>93.2</v>
      </c>
      <c r="DN6" s="64">
        <f t="shared" si="9"/>
        <v>88.8</v>
      </c>
      <c r="DO6" s="64">
        <f t="shared" si="9"/>
        <v>89.2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120</v>
      </c>
      <c r="B7" s="60">
        <f t="shared" ref="B7:X7" si="10">B8</f>
        <v>2018</v>
      </c>
      <c r="C7" s="60">
        <f t="shared" si="10"/>
        <v>122254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君津市</v>
      </c>
      <c r="I7" s="60" t="str">
        <f t="shared" si="10"/>
        <v>坂田駐車場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40</v>
      </c>
      <c r="S7" s="62" t="str">
        <f t="shared" si="10"/>
        <v>駅</v>
      </c>
      <c r="T7" s="62" t="str">
        <f t="shared" si="10"/>
        <v>無</v>
      </c>
      <c r="U7" s="63">
        <f t="shared" si="10"/>
        <v>7429</v>
      </c>
      <c r="V7" s="63">
        <f t="shared" si="10"/>
        <v>250</v>
      </c>
      <c r="W7" s="63">
        <f t="shared" si="10"/>
        <v>100</v>
      </c>
      <c r="X7" s="62" t="str">
        <f t="shared" si="10"/>
        <v>代行制</v>
      </c>
      <c r="Y7" s="64">
        <f>Y8</f>
        <v>335</v>
      </c>
      <c r="Z7" s="64">
        <f t="shared" ref="Z7:AH7" si="11">Z8</f>
        <v>398</v>
      </c>
      <c r="AA7" s="64">
        <f t="shared" si="11"/>
        <v>429</v>
      </c>
      <c r="AB7" s="64">
        <f t="shared" si="11"/>
        <v>381.9</v>
      </c>
      <c r="AC7" s="64">
        <f t="shared" si="11"/>
        <v>384.5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70.099999999999994</v>
      </c>
      <c r="BG7" s="64">
        <f t="shared" ref="BG7:BO7" si="14">BG8</f>
        <v>74.900000000000006</v>
      </c>
      <c r="BH7" s="64">
        <f t="shared" si="14"/>
        <v>76.7</v>
      </c>
      <c r="BI7" s="64">
        <f t="shared" si="14"/>
        <v>73.8</v>
      </c>
      <c r="BJ7" s="64">
        <f t="shared" si="14"/>
        <v>74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20427</v>
      </c>
      <c r="BR7" s="65">
        <f t="shared" ref="BR7:BZ7" si="15">BR8</f>
        <v>23747</v>
      </c>
      <c r="BS7" s="65">
        <f t="shared" si="15"/>
        <v>25748</v>
      </c>
      <c r="BT7" s="65">
        <f t="shared" si="15"/>
        <v>21526</v>
      </c>
      <c r="BU7" s="65">
        <f t="shared" si="15"/>
        <v>21900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122</v>
      </c>
      <c r="CL7" s="61"/>
      <c r="CM7" s="63">
        <f>CM8</f>
        <v>289742</v>
      </c>
      <c r="CN7" s="63">
        <f>CN8</f>
        <v>7964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119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84.4</v>
      </c>
      <c r="DL7" s="64">
        <f t="shared" ref="DL7:DT7" si="17">DL8</f>
        <v>89.2</v>
      </c>
      <c r="DM7" s="64">
        <f t="shared" si="17"/>
        <v>93.2</v>
      </c>
      <c r="DN7" s="64">
        <f t="shared" si="17"/>
        <v>88.8</v>
      </c>
      <c r="DO7" s="64">
        <f t="shared" si="17"/>
        <v>89.2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122254</v>
      </c>
      <c r="D8" s="67">
        <v>47</v>
      </c>
      <c r="E8" s="67">
        <v>14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40</v>
      </c>
      <c r="S8" s="69" t="s">
        <v>133</v>
      </c>
      <c r="T8" s="69" t="s">
        <v>134</v>
      </c>
      <c r="U8" s="70">
        <v>7429</v>
      </c>
      <c r="V8" s="70">
        <v>250</v>
      </c>
      <c r="W8" s="70">
        <v>100</v>
      </c>
      <c r="X8" s="69" t="s">
        <v>135</v>
      </c>
      <c r="Y8" s="71">
        <v>335</v>
      </c>
      <c r="Z8" s="71">
        <v>398</v>
      </c>
      <c r="AA8" s="71">
        <v>429</v>
      </c>
      <c r="AB8" s="71">
        <v>381.9</v>
      </c>
      <c r="AC8" s="71">
        <v>384.5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70.099999999999994</v>
      </c>
      <c r="BG8" s="71">
        <v>74.900000000000006</v>
      </c>
      <c r="BH8" s="71">
        <v>76.7</v>
      </c>
      <c r="BI8" s="71">
        <v>73.8</v>
      </c>
      <c r="BJ8" s="71">
        <v>74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20427</v>
      </c>
      <c r="BR8" s="72">
        <v>23747</v>
      </c>
      <c r="BS8" s="72">
        <v>25748</v>
      </c>
      <c r="BT8" s="73">
        <v>21526</v>
      </c>
      <c r="BU8" s="73">
        <v>21900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289742</v>
      </c>
      <c r="CN8" s="70">
        <v>7964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84.4</v>
      </c>
      <c r="DL8" s="71">
        <v>89.2</v>
      </c>
      <c r="DM8" s="71">
        <v>93.2</v>
      </c>
      <c r="DN8" s="71">
        <v>88.8</v>
      </c>
      <c r="DO8" s="71">
        <v>89.2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2019-12-05T07:21:12Z</dcterms:created>
  <dcterms:modified xsi:type="dcterms:W3CDTF">2020-02-18T09:23:08Z</dcterms:modified>
  <cp:category/>
</cp:coreProperties>
</file>