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171下水道\"/>
    </mc:Choice>
  </mc:AlternateContent>
  <workbookProtection workbookAlgorithmName="SHA-512" workbookHashValue="BJjDh2SPxWIOsOK9o6wtEAU35Bipd9Yhxp7QlJsxlwrR0cCI08NYc/uiJQsnTykbr1vVRVPmSVk/HAJq/mGnXw==" workbookSaltValue="uVwsydhGXSomJPQFEJ8qLA==" workbookSpinCount="100000" lockStructure="1"/>
  <bookViews>
    <workbookView xWindow="93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AD10" i="4"/>
  <c r="I10" i="4"/>
  <c r="AL8" i="4"/>
  <c r="P8" i="4"/>
  <c r="C10" i="5" l="1"/>
  <c r="D10" i="5"/>
  <c r="E10" i="5"/>
  <c r="B10" i="5"/>
</calcChain>
</file>

<file path=xl/sharedStrings.xml><?xml version="1.0" encoding="utf-8"?>
<sst xmlns="http://schemas.openxmlformats.org/spreadsheetml/2006/main" count="233" uniqueCount="115">
  <si>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</si>
  <si>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</si>
  <si>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</si>
  <si>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</si>
  <si>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</si>
  <si>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</si>
  <si>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</si>
  <si>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</si>
  <si>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</si>
  <si>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</si>
  <si>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</si>
  <si>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</si>
  <si>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</si>
  <si>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</si>
  <si>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</si>
  <si>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</si>
  <si>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</si>
  <si>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</si>
  <si>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</si>
  <si>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</si>
  <si>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</si>
  <si>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</si>
  <si>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</si>
  <si>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</si>
  <si>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</si>
  <si>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</si>
  <si>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</si>
  <si>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</si>
  <si>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</si>
  <si>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</si>
  <si>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</si>
  <si>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</si>
  <si>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</si>
  <si>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</si>
  <si>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</si>
  <si>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</si>
  <si>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</si>
  <si>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</si>
  <si>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</si>
  <si>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</si>
  <si>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</si>
  <si>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</si>
  <si>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</si>
  <si>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</si>
  <si>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</si>
  <si>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</si>
  <si>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</si>
  <si>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</si>
  <si>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</si>
  <si>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</si>
  <si>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</si>
  <si>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</si>
  <si>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</si>
  <si>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</si>
  <si>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</si>
  <si>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</si>
  <si>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</si>
  <si>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</si>
  <si>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</si>
  <si>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</si>
  <si>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</si>
  <si>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</si>
  <si>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</si>
  <si>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</si>
  <si>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</si>
  <si>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</si>
  <si>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</si>
  <si>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</si>
  <si>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</si>
  <si>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</si>
  <si>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</si>
  <si>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</si>
  <si>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</si>
  <si>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</si>
  <si>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</si>
  <si>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</si>
  <si>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</si>
  <si>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</si>
  <si>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</si>
  <si>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</si>
  <si>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</si>
  <si>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</si>
  <si>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</si>
  <si>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</si>
  <si>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</si>
  <si>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</si>
  <si>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</si>
  <si>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</si>
  <si>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</si>
  <si>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</si>
  <si>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</si>
  <si>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</si>
  <si>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</si>
  <si>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</si>
  <si>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</si>
  <si>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</si>
  <si>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</si>
  <si>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</si>
  <si>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</si>
  <si>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浦安市</t>
  </si>
  <si>
    <t>法非適用</t>
  </si>
  <si>
    <t>下水道事業</t>
  </si>
  <si>
    <t>公共下水道</t>
  </si>
  <si>
    <t>Aa</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</si>
  <si>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</si>
  <si>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</si>
  <si>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</si>
  <si>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</si>
  <si>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</si>
  <si>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</si>
  <si>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</si>
  <si>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</si>
  <si>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については、前年度と同水準であり、平成29年度から国庫補助対象分の災害復旧費がなくなったことや、繰入金における総務省からの通知について見直しが行われたため平成28年度までの水準から低下しているものと考えられます。なお、令和元年10月から下水道使用料の改定（消費税抜の金額で一律20％引き上げ）を行っており、令和元年度以降については上昇するものと見込まれます。
④企業債残高対事業規模比率については、本市において下水道整備が進んでおり、企業債の償還が進んでいることから類似団体平均を下回っております。
⑤経費回収率については、先述のとおり令和元年度に下水道使用料の改定を行っていることから、令和元年後以降はさらなる回復を見込んでおります。
⑥汚水処理原価については、流域下水道に接続しており本市単独の処理施設がないこと、および水洗化率がすでに97％以上となっており全域での整備がほぼ完了していることから、処理費用および有収水量のいずれも大幅な改善は見込めず、したがってこれ以上の低下を見込みがたいと思われます。
⑦施設利用率については、本市が単独で利用する処理施設が存在しないため、数値がありません。
⑧水洗化率については、97％以上の高水準を維持しており、今後も水洗普及啓発に努めていきます。</t>
    <rPh sb="1" eb="4">
      <t>シュウエキテキ</t>
    </rPh>
    <rPh sb="4" eb="6">
      <t>シュウシ</t>
    </rPh>
    <rPh sb="6" eb="8">
      <t>ヒリツ</t>
    </rPh>
    <rPh sb="14" eb="17">
      <t>ゼンネンド</t>
    </rPh>
    <rPh sb="18" eb="21">
      <t>ドウスイジュン</t>
    </rPh>
    <rPh sb="25" eb="27">
      <t>ヘイセイ</t>
    </rPh>
    <rPh sb="29" eb="31">
      <t>ネンド</t>
    </rPh>
    <rPh sb="33" eb="35">
      <t>コッコ</t>
    </rPh>
    <rPh sb="35" eb="37">
      <t>ホジョ</t>
    </rPh>
    <rPh sb="37" eb="39">
      <t>タイショウ</t>
    </rPh>
    <rPh sb="39" eb="40">
      <t>ブン</t>
    </rPh>
    <rPh sb="41" eb="43">
      <t>サイガイ</t>
    </rPh>
    <rPh sb="43" eb="45">
      <t>フッキュウ</t>
    </rPh>
    <rPh sb="45" eb="46">
      <t>ヒ</t>
    </rPh>
    <rPh sb="56" eb="59">
      <t>クリイレキン</t>
    </rPh>
    <rPh sb="63" eb="66">
      <t>ソウムショウ</t>
    </rPh>
    <rPh sb="69" eb="71">
      <t>ツウチ</t>
    </rPh>
    <rPh sb="75" eb="77">
      <t>ミナオ</t>
    </rPh>
    <rPh sb="79" eb="80">
      <t>オコナ</t>
    </rPh>
    <rPh sb="85" eb="87">
      <t>ヘイセイ</t>
    </rPh>
    <rPh sb="89" eb="91">
      <t>ネンド</t>
    </rPh>
    <rPh sb="94" eb="96">
      <t>スイジュン</t>
    </rPh>
    <rPh sb="98" eb="100">
      <t>テイカ</t>
    </rPh>
    <rPh sb="107" eb="108">
      <t>カンガ</t>
    </rPh>
    <rPh sb="117" eb="119">
      <t>レイワ</t>
    </rPh>
    <rPh sb="119" eb="121">
      <t>ガンネン</t>
    </rPh>
    <rPh sb="123" eb="124">
      <t>ガツ</t>
    </rPh>
    <rPh sb="126" eb="129">
      <t>ゲスイドウ</t>
    </rPh>
    <rPh sb="129" eb="132">
      <t>シヨウリョウ</t>
    </rPh>
    <rPh sb="133" eb="135">
      <t>カイテイ</t>
    </rPh>
    <rPh sb="136" eb="139">
      <t>ショウヒゼイ</t>
    </rPh>
    <rPh sb="139" eb="140">
      <t>ヌ</t>
    </rPh>
    <rPh sb="141" eb="143">
      <t>キンガク</t>
    </rPh>
    <rPh sb="144" eb="146">
      <t>イチリツ</t>
    </rPh>
    <rPh sb="149" eb="150">
      <t>ヒ</t>
    </rPh>
    <rPh sb="151" eb="152">
      <t>ア</t>
    </rPh>
    <rPh sb="155" eb="156">
      <t>オコナ</t>
    </rPh>
    <rPh sb="161" eb="163">
      <t>レイワ</t>
    </rPh>
    <rPh sb="163" eb="165">
      <t>ガンネン</t>
    </rPh>
    <rPh sb="165" eb="166">
      <t>ド</t>
    </rPh>
    <rPh sb="166" eb="168">
      <t>イコウ</t>
    </rPh>
    <rPh sb="173" eb="175">
      <t>ジョウショウ</t>
    </rPh>
    <rPh sb="180" eb="182">
      <t>ミコ</t>
    </rPh>
    <rPh sb="189" eb="191">
      <t>キギョウ</t>
    </rPh>
    <rPh sb="191" eb="192">
      <t>サイ</t>
    </rPh>
    <rPh sb="192" eb="194">
      <t>ザンダカ</t>
    </rPh>
    <rPh sb="194" eb="195">
      <t>タイ</t>
    </rPh>
    <rPh sb="195" eb="197">
      <t>ジギョウ</t>
    </rPh>
    <rPh sb="197" eb="199">
      <t>キボ</t>
    </rPh>
    <rPh sb="199" eb="201">
      <t>ヒリツ</t>
    </rPh>
    <rPh sb="259" eb="261">
      <t>ケイヒ</t>
    </rPh>
    <rPh sb="261" eb="263">
      <t>カイシュウ</t>
    </rPh>
    <rPh sb="263" eb="264">
      <t>リツ</t>
    </rPh>
    <rPh sb="270" eb="272">
      <t>センジュツ</t>
    </rPh>
    <rPh sb="276" eb="278">
      <t>レイワ</t>
    </rPh>
    <rPh sb="278" eb="280">
      <t>ガンネン</t>
    </rPh>
    <rPh sb="280" eb="281">
      <t>ド</t>
    </rPh>
    <rPh sb="282" eb="285">
      <t>ゲスイドウ</t>
    </rPh>
    <rPh sb="285" eb="288">
      <t>シヨウリョウ</t>
    </rPh>
    <rPh sb="289" eb="291">
      <t>カイテイ</t>
    </rPh>
    <rPh sb="292" eb="293">
      <t>オコナ</t>
    </rPh>
    <rPh sb="302" eb="304">
      <t>レイワ</t>
    </rPh>
    <rPh sb="304" eb="307">
      <t>ガンネンゴ</t>
    </rPh>
    <rPh sb="307" eb="309">
      <t>イコウ</t>
    </rPh>
    <rPh sb="314" eb="316">
      <t>カイフク</t>
    </rPh>
    <rPh sb="317" eb="319">
      <t>ミコ</t>
    </rPh>
    <rPh sb="328" eb="330">
      <t>オスイ</t>
    </rPh>
    <rPh sb="330" eb="332">
      <t>ショリ</t>
    </rPh>
    <rPh sb="332" eb="334">
      <t>ゲンカ</t>
    </rPh>
    <rPh sb="340" eb="342">
      <t>リュウイキ</t>
    </rPh>
    <rPh sb="342" eb="345">
      <t>ゲスイドウ</t>
    </rPh>
    <rPh sb="346" eb="348">
      <t>セツゾク</t>
    </rPh>
    <rPh sb="352" eb="354">
      <t>ホンシ</t>
    </rPh>
    <rPh sb="354" eb="356">
      <t>タンドク</t>
    </rPh>
    <rPh sb="357" eb="359">
      <t>ショリ</t>
    </rPh>
    <rPh sb="359" eb="361">
      <t>シセツ</t>
    </rPh>
    <rPh sb="370" eb="373">
      <t>スイセンカ</t>
    </rPh>
    <rPh sb="373" eb="374">
      <t>リツ</t>
    </rPh>
    <rPh sb="381" eb="383">
      <t>イジョウ</t>
    </rPh>
    <rPh sb="389" eb="391">
      <t>ゼンイキ</t>
    </rPh>
    <rPh sb="393" eb="395">
      <t>セイビ</t>
    </rPh>
    <rPh sb="398" eb="400">
      <t>カンリョウ</t>
    </rPh>
    <rPh sb="409" eb="411">
      <t>ショリ</t>
    </rPh>
    <rPh sb="411" eb="413">
      <t>ヒヨウ</t>
    </rPh>
    <rPh sb="416" eb="418">
      <t>ユウシュウ</t>
    </rPh>
    <rPh sb="418" eb="420">
      <t>スイリョウ</t>
    </rPh>
    <rPh sb="425" eb="427">
      <t>オオハバ</t>
    </rPh>
    <rPh sb="428" eb="430">
      <t>カイゼン</t>
    </rPh>
    <rPh sb="431" eb="433">
      <t>ミコ</t>
    </rPh>
    <rPh sb="443" eb="445">
      <t>イジョウ</t>
    </rPh>
    <rPh sb="446" eb="448">
      <t>テイカ</t>
    </rPh>
    <rPh sb="449" eb="451">
      <t>ミコ</t>
    </rPh>
    <rPh sb="456" eb="457">
      <t>オモ</t>
    </rPh>
    <rPh sb="464" eb="466">
      <t>シセツ</t>
    </rPh>
    <rPh sb="466" eb="468">
      <t>リヨウ</t>
    </rPh>
    <rPh sb="468" eb="469">
      <t>リツ</t>
    </rPh>
    <rPh sb="475" eb="477">
      <t>ホンシ</t>
    </rPh>
    <rPh sb="478" eb="480">
      <t>タンドク</t>
    </rPh>
    <rPh sb="481" eb="483">
      <t>リヨウ</t>
    </rPh>
    <rPh sb="485" eb="489">
      <t>ショリシセツ</t>
    </rPh>
    <rPh sb="490" eb="492">
      <t>ソンザイ</t>
    </rPh>
    <rPh sb="498" eb="500">
      <t>スウチ</t>
    </rPh>
    <rPh sb="509" eb="512">
      <t>スイセンカ</t>
    </rPh>
    <rPh sb="512" eb="513">
      <t>リツ</t>
    </rPh>
    <rPh sb="522" eb="524">
      <t>イジョウ</t>
    </rPh>
    <rPh sb="525" eb="528">
      <t>コウスイジュン</t>
    </rPh>
    <rPh sb="529" eb="531">
      <t>イジ</t>
    </rPh>
    <rPh sb="536" eb="538">
      <t>コンゴ</t>
    </rPh>
    <rPh sb="539" eb="541">
      <t>スイセン</t>
    </rPh>
    <rPh sb="541" eb="543">
      <t>フキュウ</t>
    </rPh>
    <rPh sb="543" eb="545">
      <t>ケイハツ</t>
    </rPh>
    <rPh sb="546" eb="547">
      <t>ツト</t>
    </rPh>
    <phoneticPr fontId="4"/>
  </si>
  <si>
    <t>経営の健全性や透明性の向上を図るため、令和２年度より地方公営企業法の財務適用を行います。適正な使用料の算定と、ストックマネジメント計画による設備更新の対応とのバランスを考慮しながら、適正な事業運営に取り組みます。</t>
    <rPh sb="0" eb="2">
      <t>ケイエイ</t>
    </rPh>
    <rPh sb="3" eb="6">
      <t>ケンゼンセイ</t>
    </rPh>
    <rPh sb="7" eb="10">
      <t>トウメイセイ</t>
    </rPh>
    <rPh sb="11" eb="13">
      <t>コウジョウ</t>
    </rPh>
    <rPh sb="14" eb="15">
      <t>ハカ</t>
    </rPh>
    <rPh sb="19" eb="21">
      <t>レイワ</t>
    </rPh>
    <rPh sb="22" eb="24">
      <t>ネンド</t>
    </rPh>
    <rPh sb="26" eb="28">
      <t>チホウ</t>
    </rPh>
    <rPh sb="28" eb="30">
      <t>コウエイ</t>
    </rPh>
    <rPh sb="30" eb="32">
      <t>キギョウ</t>
    </rPh>
    <rPh sb="32" eb="33">
      <t>ホウ</t>
    </rPh>
    <rPh sb="34" eb="36">
      <t>ザイム</t>
    </rPh>
    <rPh sb="36" eb="38">
      <t>テキヨウ</t>
    </rPh>
    <rPh sb="39" eb="40">
      <t>オコナ</t>
    </rPh>
    <rPh sb="44" eb="46">
      <t>テキセイ</t>
    </rPh>
    <rPh sb="47" eb="50">
      <t>シヨウリョウ</t>
    </rPh>
    <rPh sb="51" eb="53">
      <t>サンテイ</t>
    </rPh>
    <rPh sb="65" eb="67">
      <t>ケイカク</t>
    </rPh>
    <rPh sb="70" eb="72">
      <t>セツビ</t>
    </rPh>
    <rPh sb="72" eb="74">
      <t>コウシン</t>
    </rPh>
    <rPh sb="75" eb="77">
      <t>タイオウ</t>
    </rPh>
    <rPh sb="84" eb="86">
      <t>コウリョ</t>
    </rPh>
    <rPh sb="91" eb="93">
      <t>テキセイ</t>
    </rPh>
    <rPh sb="94" eb="96">
      <t>ジギョウ</t>
    </rPh>
    <rPh sb="96" eb="98">
      <t>ウンエイ</t>
    </rPh>
    <rPh sb="99" eb="100">
      <t>ト</t>
    </rPh>
    <rPh sb="101" eb="102">
      <t>ク</t>
    </rPh>
    <phoneticPr fontId="4"/>
  </si>
  <si>
    <t>管渠改善率につきましては、平成26年度に東日本大震災の影響により被害を受けた管渠を集中的に復旧する工事を行った関係で一時的に上昇しております。平成27年度から平成29年度にかけては更新の工事がなく、平成30年度については若干の更新工事を行いました。
本市には、敷設後50年を経過するなど、老朽化が顕著にみられるものは現状においてありませんが、年々老朽化は進んでいくため、計画的な管路の点検や調査、更新費用の見積もりなど、適切な維持管理計画を立てながら対応していきます。</t>
    <rPh sb="0" eb="2">
      <t>カンキョ</t>
    </rPh>
    <rPh sb="2" eb="4">
      <t>カイゼン</t>
    </rPh>
    <rPh sb="4" eb="5">
      <t>リツ</t>
    </rPh>
    <rPh sb="13" eb="15">
      <t>ヘイセイ</t>
    </rPh>
    <rPh sb="17" eb="19">
      <t>ネンド</t>
    </rPh>
    <rPh sb="20" eb="21">
      <t>ヒガシ</t>
    </rPh>
    <rPh sb="21" eb="23">
      <t>ニホン</t>
    </rPh>
    <rPh sb="23" eb="26">
      <t>ダイシンサイ</t>
    </rPh>
    <rPh sb="27" eb="29">
      <t>エイキョウ</t>
    </rPh>
    <rPh sb="32" eb="34">
      <t>ヒガイ</t>
    </rPh>
    <rPh sb="35" eb="36">
      <t>ウ</t>
    </rPh>
    <rPh sb="38" eb="40">
      <t>カンキョ</t>
    </rPh>
    <rPh sb="41" eb="44">
      <t>シュウチュウテキ</t>
    </rPh>
    <rPh sb="45" eb="47">
      <t>フッキュウ</t>
    </rPh>
    <rPh sb="49" eb="51">
      <t>コウジ</t>
    </rPh>
    <rPh sb="52" eb="53">
      <t>オコナ</t>
    </rPh>
    <rPh sb="55" eb="57">
      <t>カンケイ</t>
    </rPh>
    <rPh sb="58" eb="61">
      <t>イチジテキ</t>
    </rPh>
    <rPh sb="62" eb="64">
      <t>ジョウショウ</t>
    </rPh>
    <rPh sb="71" eb="73">
      <t>ヘイセイ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</si>
</sst>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quot;-&quot;">
                  <c:v>7.59</c:v>
                </c:pt>
                <c:pt idx="1">
                  <c:v>0</c:v>
                </c:pt>
                <c:pt idx="2">
                  <c:v>0</c:v>
                </c:pt>
                <c:pt idx="3">
                  <c:v>0</c:v>
                </c:pt>
                <c:pt idx="4" formatCode="#,##0.00;&quot;△&quot;#,##0.00;&quot;-&quot;">
                  <c:v>0.04</c:v>
                </c:pt>
              </c:numCache>
            </c:numRef>
          </c:val>
          <c:extLst>
            <c:ext xmlns:c16="http://schemas.microsoft.com/office/drawing/2014/chart" uri="{C3380CC4-5D6E-409C-BE32-E72D297353CC}">
              <c16:uniqueId val="{00000000-55CB-40F5-8BE3-4BD75ABD0C22}"/>
            </c:ext>
          </c:extLst>
        </c:ser>
        <c:dLbls>
          <c:showLegendKey val="0"/>
          <c:showVal val="0"/>
          <c:showCatName val="0"/>
          <c:showSerName val="0"/>
          <c:showPercent val="0"/>
          <c:showBubbleSize val="0"/>
        </c:dLbls>
        <c:gapWidth val="150"/>
        <c:axId val="52415488"/>
        <c:axId val="52302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0.22</c:v>
                </c:pt>
                <c:pt idx="1">
                  <c:v>0.13</c:v>
                </c:pt>
                <c:pt idx="2">
                  <c:v>0.16</c:v>
                </c:pt>
                <c:pt idx="3">
                  <c:v>0.16</c:v>
                </c:pt>
                <c:pt idx="4">
                  <c:v>0.16</c:v>
                </c:pt>
              </c:numCache>
            </c:numRef>
          </c:val>
          <c:smooth val="0"/>
          <c:extLst>
            <c:ext xmlns:c16="http://schemas.microsoft.com/office/drawing/2014/chart" uri="{C3380CC4-5D6E-409C-BE32-E72D297353CC}">
              <c16:uniqueId val="{00000001-55CB-40F5-8BE3-4BD75ABD0C22}"/>
            </c:ext>
          </c:extLst>
        </c:ser>
        <c:dLbls>
          <c:showLegendKey val="0"/>
          <c:showVal val="0"/>
          <c:showCatName val="0"/>
          <c:showSerName val="0"/>
          <c:showPercent val="0"/>
          <c:showBubbleSize val="0"/>
        </c:dLbls>
        <c:marker val="1"/>
        <c:smooth val="0"/>
        <c:axId val="52415488"/>
        <c:axId val="52302592"/>
      </c:lineChart>
      <c:dateAx>
        <c:axId val="52415488"/>
        <c:scaling>
          <c:orientation val="minMax"/>
        </c:scaling>
        <c:delete val="1"/>
        <c:axPos val="b"/>
        <c:numFmt formatCode="ge" sourceLinked="1"/>
        <c:majorTickMark val="none"/>
        <c:minorTickMark val="none"/>
        <c:tickLblPos val="none"/>
        <c:crossAx val="52302592"/>
        <c:crosses val="autoZero"/>
        <c:auto val="1"/>
        <c:lblOffset val="100"/>
        <c:baseTimeUnit val="years"/>
      </c:dateAx>
      <c:valAx>
        <c:axId val="5230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41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661-4A12-AE06-2B65608C3A92}"/>
            </c:ext>
          </c:extLst>
        </c:ser>
        <c:dLbls>
          <c:showLegendKey val="0"/>
          <c:showVal val="0"/>
          <c:showCatName val="0"/>
          <c:showSerName val="0"/>
          <c:showPercent val="0"/>
          <c:showBubbleSize val="0"/>
        </c:dLbls>
        <c:gapWidth val="150"/>
        <c:axId val="53844224"/>
        <c:axId val="53854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64.81</c:v>
                </c:pt>
                <c:pt idx="1">
                  <c:v>64.81</c:v>
                </c:pt>
                <c:pt idx="2">
                  <c:v>64.66</c:v>
                </c:pt>
                <c:pt idx="3">
                  <c:v>64.650000000000006</c:v>
                </c:pt>
                <c:pt idx="4">
                  <c:v>62.96</c:v>
                </c:pt>
              </c:numCache>
            </c:numRef>
          </c:val>
          <c:smooth val="0"/>
          <c:extLst>
            <c:ext xmlns:c16="http://schemas.microsoft.com/office/drawing/2014/chart" uri="{C3380CC4-5D6E-409C-BE32-E72D297353CC}">
              <c16:uniqueId val="{00000001-D661-4A12-AE06-2B65608C3A92}"/>
            </c:ext>
          </c:extLst>
        </c:ser>
        <c:dLbls>
          <c:showLegendKey val="0"/>
          <c:showVal val="0"/>
          <c:showCatName val="0"/>
          <c:showSerName val="0"/>
          <c:showPercent val="0"/>
          <c:showBubbleSize val="0"/>
        </c:dLbls>
        <c:marker val="1"/>
        <c:smooth val="0"/>
        <c:axId val="53844224"/>
        <c:axId val="53854592"/>
      </c:lineChart>
      <c:dateAx>
        <c:axId val="53844224"/>
        <c:scaling>
          <c:orientation val="minMax"/>
        </c:scaling>
        <c:delete val="1"/>
        <c:axPos val="b"/>
        <c:numFmt formatCode="ge" sourceLinked="1"/>
        <c:majorTickMark val="none"/>
        <c:minorTickMark val="none"/>
        <c:tickLblPos val="none"/>
        <c:crossAx val="53854592"/>
        <c:crosses val="autoZero"/>
        <c:auto val="1"/>
        <c:lblOffset val="100"/>
        <c:baseTimeUnit val="years"/>
      </c:dateAx>
      <c:valAx>
        <c:axId val="5385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84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96.89</c:v>
                </c:pt>
                <c:pt idx="1">
                  <c:v>97.04</c:v>
                </c:pt>
                <c:pt idx="2">
                  <c:v>97.29</c:v>
                </c:pt>
                <c:pt idx="3">
                  <c:v>97.46</c:v>
                </c:pt>
                <c:pt idx="4">
                  <c:v>97.62</c:v>
                </c:pt>
              </c:numCache>
            </c:numRef>
          </c:val>
          <c:extLst>
            <c:ext xmlns:c16="http://schemas.microsoft.com/office/drawing/2014/chart" uri="{C3380CC4-5D6E-409C-BE32-E72D297353CC}">
              <c16:uniqueId val="{00000000-A2DC-4724-A811-267A1717B24E}"/>
            </c:ext>
          </c:extLst>
        </c:ser>
        <c:dLbls>
          <c:showLegendKey val="0"/>
          <c:showVal val="0"/>
          <c:showCatName val="0"/>
          <c:showSerName val="0"/>
          <c:showPercent val="0"/>
          <c:showBubbleSize val="0"/>
        </c:dLbls>
        <c:gapWidth val="150"/>
        <c:axId val="53623424"/>
        <c:axId val="53637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96.76</c:v>
                </c:pt>
                <c:pt idx="1">
                  <c:v>96.89</c:v>
                </c:pt>
                <c:pt idx="2">
                  <c:v>97.08</c:v>
                </c:pt>
                <c:pt idx="3">
                  <c:v>97.4</c:v>
                </c:pt>
                <c:pt idx="4">
                  <c:v>96.96</c:v>
                </c:pt>
              </c:numCache>
            </c:numRef>
          </c:val>
          <c:smooth val="0"/>
          <c:extLst>
            <c:ext xmlns:c16="http://schemas.microsoft.com/office/drawing/2014/chart" uri="{C3380CC4-5D6E-409C-BE32-E72D297353CC}">
              <c16:uniqueId val="{00000001-A2DC-4724-A811-267A1717B24E}"/>
            </c:ext>
          </c:extLst>
        </c:ser>
        <c:dLbls>
          <c:showLegendKey val="0"/>
          <c:showVal val="0"/>
          <c:showCatName val="0"/>
          <c:showSerName val="0"/>
          <c:showPercent val="0"/>
          <c:showBubbleSize val="0"/>
        </c:dLbls>
        <c:marker val="1"/>
        <c:smooth val="0"/>
        <c:axId val="53623424"/>
        <c:axId val="53637888"/>
      </c:lineChart>
      <c:dateAx>
        <c:axId val="53623424"/>
        <c:scaling>
          <c:orientation val="minMax"/>
        </c:scaling>
        <c:delete val="1"/>
        <c:axPos val="b"/>
        <c:numFmt formatCode="ge" sourceLinked="1"/>
        <c:majorTickMark val="none"/>
        <c:minorTickMark val="none"/>
        <c:tickLblPos val="none"/>
        <c:crossAx val="53637888"/>
        <c:crosses val="autoZero"/>
        <c:auto val="1"/>
        <c:lblOffset val="100"/>
        <c:baseTimeUnit val="years"/>
      </c:dateAx>
      <c:valAx>
        <c:axId val="5363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62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85.51</c:v>
                </c:pt>
                <c:pt idx="1">
                  <c:v>96.02</c:v>
                </c:pt>
                <c:pt idx="2">
                  <c:v>83.93</c:v>
                </c:pt>
                <c:pt idx="3">
                  <c:v>74.290000000000006</c:v>
                </c:pt>
                <c:pt idx="4">
                  <c:v>74.39</c:v>
                </c:pt>
              </c:numCache>
            </c:numRef>
          </c:val>
          <c:extLst>
            <c:ext xmlns:c16="http://schemas.microsoft.com/office/drawing/2014/chart" uri="{C3380CC4-5D6E-409C-BE32-E72D297353CC}">
              <c16:uniqueId val="{00000000-21EE-4C6E-82F0-F604AB5EA429}"/>
            </c:ext>
          </c:extLst>
        </c:ser>
        <c:dLbls>
          <c:showLegendKey val="0"/>
          <c:showVal val="0"/>
          <c:showCatName val="0"/>
          <c:showSerName val="0"/>
          <c:showPercent val="0"/>
          <c:showBubbleSize val="0"/>
        </c:dLbls>
        <c:gapWidth val="150"/>
        <c:axId val="52333184"/>
        <c:axId val="52339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1EE-4C6E-82F0-F604AB5EA429}"/>
            </c:ext>
          </c:extLst>
        </c:ser>
        <c:dLbls>
          <c:showLegendKey val="0"/>
          <c:showVal val="0"/>
          <c:showCatName val="0"/>
          <c:showSerName val="0"/>
          <c:showPercent val="0"/>
          <c:showBubbleSize val="0"/>
        </c:dLbls>
        <c:marker val="1"/>
        <c:smooth val="0"/>
        <c:axId val="52333184"/>
        <c:axId val="52339456"/>
      </c:lineChart>
      <c:dateAx>
        <c:axId val="52333184"/>
        <c:scaling>
          <c:orientation val="minMax"/>
        </c:scaling>
        <c:delete val="1"/>
        <c:axPos val="b"/>
        <c:numFmt formatCode="ge" sourceLinked="1"/>
        <c:majorTickMark val="none"/>
        <c:minorTickMark val="none"/>
        <c:tickLblPos val="none"/>
        <c:crossAx val="52339456"/>
        <c:crosses val="autoZero"/>
        <c:auto val="1"/>
        <c:lblOffset val="100"/>
        <c:baseTimeUnit val="years"/>
      </c:dateAx>
      <c:valAx>
        <c:axId val="5233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33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883-4C65-9886-DAE9BF904567}"/>
            </c:ext>
          </c:extLst>
        </c:ser>
        <c:dLbls>
          <c:showLegendKey val="0"/>
          <c:showVal val="0"/>
          <c:showCatName val="0"/>
          <c:showSerName val="0"/>
          <c:showPercent val="0"/>
          <c:showBubbleSize val="0"/>
        </c:dLbls>
        <c:gapWidth val="150"/>
        <c:axId val="52562944"/>
        <c:axId val="5256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883-4C65-9886-DAE9BF904567}"/>
            </c:ext>
          </c:extLst>
        </c:ser>
        <c:dLbls>
          <c:showLegendKey val="0"/>
          <c:showVal val="0"/>
          <c:showCatName val="0"/>
          <c:showSerName val="0"/>
          <c:showPercent val="0"/>
          <c:showBubbleSize val="0"/>
        </c:dLbls>
        <c:marker val="1"/>
        <c:smooth val="0"/>
        <c:axId val="52562944"/>
        <c:axId val="52569216"/>
      </c:lineChart>
      <c:dateAx>
        <c:axId val="52562944"/>
        <c:scaling>
          <c:orientation val="minMax"/>
        </c:scaling>
        <c:delete val="1"/>
        <c:axPos val="b"/>
        <c:numFmt formatCode="ge" sourceLinked="1"/>
        <c:majorTickMark val="none"/>
        <c:minorTickMark val="none"/>
        <c:tickLblPos val="none"/>
        <c:crossAx val="52569216"/>
        <c:crosses val="autoZero"/>
        <c:auto val="1"/>
        <c:lblOffset val="100"/>
        <c:baseTimeUnit val="years"/>
      </c:dateAx>
      <c:valAx>
        <c:axId val="5256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56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557-40B0-B07C-2616C1EC1E70}"/>
            </c:ext>
          </c:extLst>
        </c:ser>
        <c:dLbls>
          <c:showLegendKey val="0"/>
          <c:showVal val="0"/>
          <c:showCatName val="0"/>
          <c:showSerName val="0"/>
          <c:showPercent val="0"/>
          <c:showBubbleSize val="0"/>
        </c:dLbls>
        <c:gapWidth val="150"/>
        <c:axId val="52620672"/>
        <c:axId val="5322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57-40B0-B07C-2616C1EC1E70}"/>
            </c:ext>
          </c:extLst>
        </c:ser>
        <c:dLbls>
          <c:showLegendKey val="0"/>
          <c:showVal val="0"/>
          <c:showCatName val="0"/>
          <c:showSerName val="0"/>
          <c:showPercent val="0"/>
          <c:showBubbleSize val="0"/>
        </c:dLbls>
        <c:marker val="1"/>
        <c:smooth val="0"/>
        <c:axId val="52620672"/>
        <c:axId val="53220864"/>
      </c:lineChart>
      <c:dateAx>
        <c:axId val="52620672"/>
        <c:scaling>
          <c:orientation val="minMax"/>
        </c:scaling>
        <c:delete val="1"/>
        <c:axPos val="b"/>
        <c:numFmt formatCode="ge" sourceLinked="1"/>
        <c:majorTickMark val="none"/>
        <c:minorTickMark val="none"/>
        <c:tickLblPos val="none"/>
        <c:crossAx val="53220864"/>
        <c:crosses val="autoZero"/>
        <c:auto val="1"/>
        <c:lblOffset val="100"/>
        <c:baseTimeUnit val="years"/>
      </c:dateAx>
      <c:valAx>
        <c:axId val="5322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62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E4C-48A1-904A-BB3EC2ACB3D8}"/>
            </c:ext>
          </c:extLst>
        </c:ser>
        <c:dLbls>
          <c:showLegendKey val="0"/>
          <c:showVal val="0"/>
          <c:showCatName val="0"/>
          <c:showSerName val="0"/>
          <c:showPercent val="0"/>
          <c:showBubbleSize val="0"/>
        </c:dLbls>
        <c:gapWidth val="150"/>
        <c:axId val="53250304"/>
        <c:axId val="5326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4C-48A1-904A-BB3EC2ACB3D8}"/>
            </c:ext>
          </c:extLst>
        </c:ser>
        <c:dLbls>
          <c:showLegendKey val="0"/>
          <c:showVal val="0"/>
          <c:showCatName val="0"/>
          <c:showSerName val="0"/>
          <c:showPercent val="0"/>
          <c:showBubbleSize val="0"/>
        </c:dLbls>
        <c:marker val="1"/>
        <c:smooth val="0"/>
        <c:axId val="53250304"/>
        <c:axId val="53260672"/>
      </c:lineChart>
      <c:dateAx>
        <c:axId val="53250304"/>
        <c:scaling>
          <c:orientation val="minMax"/>
        </c:scaling>
        <c:delete val="1"/>
        <c:axPos val="b"/>
        <c:numFmt formatCode="ge" sourceLinked="1"/>
        <c:majorTickMark val="none"/>
        <c:minorTickMark val="none"/>
        <c:tickLblPos val="none"/>
        <c:crossAx val="53260672"/>
        <c:crosses val="autoZero"/>
        <c:auto val="1"/>
        <c:lblOffset val="100"/>
        <c:baseTimeUnit val="years"/>
      </c:dateAx>
      <c:valAx>
        <c:axId val="5326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25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D22-49A5-850C-A2C460AB0EBC}"/>
            </c:ext>
          </c:extLst>
        </c:ser>
        <c:dLbls>
          <c:showLegendKey val="0"/>
          <c:showVal val="0"/>
          <c:showCatName val="0"/>
          <c:showSerName val="0"/>
          <c:showPercent val="0"/>
          <c:showBubbleSize val="0"/>
        </c:dLbls>
        <c:gapWidth val="150"/>
        <c:axId val="53291264"/>
        <c:axId val="5329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D22-49A5-850C-A2C460AB0EBC}"/>
            </c:ext>
          </c:extLst>
        </c:ser>
        <c:dLbls>
          <c:showLegendKey val="0"/>
          <c:showVal val="0"/>
          <c:showCatName val="0"/>
          <c:showSerName val="0"/>
          <c:showPercent val="0"/>
          <c:showBubbleSize val="0"/>
        </c:dLbls>
        <c:marker val="1"/>
        <c:smooth val="0"/>
        <c:axId val="53291264"/>
        <c:axId val="53297536"/>
      </c:lineChart>
      <c:dateAx>
        <c:axId val="53291264"/>
        <c:scaling>
          <c:orientation val="minMax"/>
        </c:scaling>
        <c:delete val="1"/>
        <c:axPos val="b"/>
        <c:numFmt formatCode="ge" sourceLinked="1"/>
        <c:majorTickMark val="none"/>
        <c:minorTickMark val="none"/>
        <c:tickLblPos val="none"/>
        <c:crossAx val="53297536"/>
        <c:crosses val="autoZero"/>
        <c:auto val="1"/>
        <c:lblOffset val="100"/>
        <c:baseTimeUnit val="years"/>
      </c:dateAx>
      <c:valAx>
        <c:axId val="5329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29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578.47</c:v>
                </c:pt>
                <c:pt idx="1">
                  <c:v>577.21</c:v>
                </c:pt>
                <c:pt idx="2">
                  <c:v>513.26</c:v>
                </c:pt>
                <c:pt idx="3">
                  <c:v>475.45</c:v>
                </c:pt>
                <c:pt idx="4">
                  <c:v>418.56</c:v>
                </c:pt>
              </c:numCache>
            </c:numRef>
          </c:val>
          <c:extLst>
            <c:ext xmlns:c16="http://schemas.microsoft.com/office/drawing/2014/chart" uri="{C3380CC4-5D6E-409C-BE32-E72D297353CC}">
              <c16:uniqueId val="{00000000-C9B2-4A7E-8796-A476200970A7}"/>
            </c:ext>
          </c:extLst>
        </c:ser>
        <c:dLbls>
          <c:showLegendKey val="0"/>
          <c:showVal val="0"/>
          <c:showCatName val="0"/>
          <c:showSerName val="0"/>
          <c:showPercent val="0"/>
          <c:showBubbleSize val="0"/>
        </c:dLbls>
        <c:gapWidth val="150"/>
        <c:axId val="53322880"/>
        <c:axId val="5332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665.11</c:v>
                </c:pt>
                <c:pt idx="1">
                  <c:v>642.57000000000005</c:v>
                </c:pt>
                <c:pt idx="2">
                  <c:v>599.92999999999995</c:v>
                </c:pt>
                <c:pt idx="3">
                  <c:v>573.73</c:v>
                </c:pt>
                <c:pt idx="4">
                  <c:v>514.27</c:v>
                </c:pt>
              </c:numCache>
            </c:numRef>
          </c:val>
          <c:smooth val="0"/>
          <c:extLst>
            <c:ext xmlns:c16="http://schemas.microsoft.com/office/drawing/2014/chart" uri="{C3380CC4-5D6E-409C-BE32-E72D297353CC}">
              <c16:uniqueId val="{00000001-C9B2-4A7E-8796-A476200970A7}"/>
            </c:ext>
          </c:extLst>
        </c:ser>
        <c:dLbls>
          <c:showLegendKey val="0"/>
          <c:showVal val="0"/>
          <c:showCatName val="0"/>
          <c:showSerName val="0"/>
          <c:showPercent val="0"/>
          <c:showBubbleSize val="0"/>
        </c:dLbls>
        <c:marker val="1"/>
        <c:smooth val="0"/>
        <c:axId val="53322880"/>
        <c:axId val="53324800"/>
      </c:lineChart>
      <c:dateAx>
        <c:axId val="53322880"/>
        <c:scaling>
          <c:orientation val="minMax"/>
        </c:scaling>
        <c:delete val="1"/>
        <c:axPos val="b"/>
        <c:numFmt formatCode="ge" sourceLinked="1"/>
        <c:majorTickMark val="none"/>
        <c:minorTickMark val="none"/>
        <c:tickLblPos val="none"/>
        <c:crossAx val="53324800"/>
        <c:crosses val="autoZero"/>
        <c:auto val="1"/>
        <c:lblOffset val="100"/>
        <c:baseTimeUnit val="years"/>
      </c:dateAx>
      <c:valAx>
        <c:axId val="5332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32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15.99</c:v>
                </c:pt>
                <c:pt idx="1">
                  <c:v>58.31</c:v>
                </c:pt>
                <c:pt idx="2">
                  <c:v>71.8</c:v>
                </c:pt>
                <c:pt idx="3">
                  <c:v>72.290000000000006</c:v>
                </c:pt>
                <c:pt idx="4">
                  <c:v>71.87</c:v>
                </c:pt>
              </c:numCache>
            </c:numRef>
          </c:val>
          <c:extLst>
            <c:ext xmlns:c16="http://schemas.microsoft.com/office/drawing/2014/chart" uri="{C3380CC4-5D6E-409C-BE32-E72D297353CC}">
              <c16:uniqueId val="{00000000-B876-4E2A-97EA-86754C4B2A27}"/>
            </c:ext>
          </c:extLst>
        </c:ser>
        <c:dLbls>
          <c:showLegendKey val="0"/>
          <c:showVal val="0"/>
          <c:showCatName val="0"/>
          <c:showSerName val="0"/>
          <c:showPercent val="0"/>
          <c:showBubbleSize val="0"/>
        </c:dLbls>
        <c:gapWidth val="150"/>
        <c:axId val="53503488"/>
        <c:axId val="53505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85.64</c:v>
                </c:pt>
                <c:pt idx="1">
                  <c:v>94.3</c:v>
                </c:pt>
                <c:pt idx="2">
                  <c:v>95.76</c:v>
                </c:pt>
                <c:pt idx="3">
                  <c:v>100.74</c:v>
                </c:pt>
                <c:pt idx="4">
                  <c:v>100.34</c:v>
                </c:pt>
              </c:numCache>
            </c:numRef>
          </c:val>
          <c:smooth val="0"/>
          <c:extLst>
            <c:ext xmlns:c16="http://schemas.microsoft.com/office/drawing/2014/chart" uri="{C3380CC4-5D6E-409C-BE32-E72D297353CC}">
              <c16:uniqueId val="{00000001-B876-4E2A-97EA-86754C4B2A27}"/>
            </c:ext>
          </c:extLst>
        </c:ser>
        <c:dLbls>
          <c:showLegendKey val="0"/>
          <c:showVal val="0"/>
          <c:showCatName val="0"/>
          <c:showSerName val="0"/>
          <c:showPercent val="0"/>
          <c:showBubbleSize val="0"/>
        </c:dLbls>
        <c:marker val="1"/>
        <c:smooth val="0"/>
        <c:axId val="53503488"/>
        <c:axId val="53505408"/>
      </c:lineChart>
      <c:dateAx>
        <c:axId val="53503488"/>
        <c:scaling>
          <c:orientation val="minMax"/>
        </c:scaling>
        <c:delete val="1"/>
        <c:axPos val="b"/>
        <c:numFmt formatCode="ge" sourceLinked="1"/>
        <c:majorTickMark val="none"/>
        <c:minorTickMark val="none"/>
        <c:tickLblPos val="none"/>
        <c:crossAx val="53505408"/>
        <c:crosses val="autoZero"/>
        <c:auto val="1"/>
        <c:lblOffset val="100"/>
        <c:baseTimeUnit val="years"/>
      </c:dateAx>
      <c:valAx>
        <c:axId val="5350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50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639.12</c:v>
                </c:pt>
                <c:pt idx="1">
                  <c:v>178.44</c:v>
                </c:pt>
                <c:pt idx="2">
                  <c:v>147.61000000000001</c:v>
                </c:pt>
                <c:pt idx="3">
                  <c:v>145.91</c:v>
                </c:pt>
                <c:pt idx="4">
                  <c:v>147.5</c:v>
                </c:pt>
              </c:numCache>
            </c:numRef>
          </c:val>
          <c:extLst>
            <c:ext xmlns:c16="http://schemas.microsoft.com/office/drawing/2014/chart" uri="{C3380CC4-5D6E-409C-BE32-E72D297353CC}">
              <c16:uniqueId val="{00000000-F076-4CFB-9BBD-5443237F0D16}"/>
            </c:ext>
          </c:extLst>
        </c:ser>
        <c:dLbls>
          <c:showLegendKey val="0"/>
          <c:showVal val="0"/>
          <c:showCatName val="0"/>
          <c:showSerName val="0"/>
          <c:showPercent val="0"/>
          <c:showBubbleSize val="0"/>
        </c:dLbls>
        <c:gapWidth val="150"/>
        <c:axId val="53536640"/>
        <c:axId val="53817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133</c:v>
                </c:pt>
                <c:pt idx="1">
                  <c:v>120.18</c:v>
                </c:pt>
                <c:pt idx="2">
                  <c:v>119</c:v>
                </c:pt>
                <c:pt idx="3">
                  <c:v>112.75</c:v>
                </c:pt>
                <c:pt idx="4">
                  <c:v>113.49</c:v>
                </c:pt>
              </c:numCache>
            </c:numRef>
          </c:val>
          <c:smooth val="0"/>
          <c:extLst>
            <c:ext xmlns:c16="http://schemas.microsoft.com/office/drawing/2014/chart" uri="{C3380CC4-5D6E-409C-BE32-E72D297353CC}">
              <c16:uniqueId val="{00000001-F076-4CFB-9BBD-5443237F0D16}"/>
            </c:ext>
          </c:extLst>
        </c:ser>
        <c:dLbls>
          <c:showLegendKey val="0"/>
          <c:showVal val="0"/>
          <c:showCatName val="0"/>
          <c:showSerName val="0"/>
          <c:showPercent val="0"/>
          <c:showBubbleSize val="0"/>
        </c:dLbls>
        <c:marker val="1"/>
        <c:smooth val="0"/>
        <c:axId val="53536640"/>
        <c:axId val="53817344"/>
      </c:lineChart>
      <c:dateAx>
        <c:axId val="53536640"/>
        <c:scaling>
          <c:orientation val="minMax"/>
        </c:scaling>
        <c:delete val="1"/>
        <c:axPos val="b"/>
        <c:numFmt formatCode="ge" sourceLinked="1"/>
        <c:majorTickMark val="none"/>
        <c:minorTickMark val="none"/>
        <c:tickLblPos val="none"/>
        <c:crossAx val="53817344"/>
        <c:crosses val="autoZero"/>
        <c:auto val="1"/>
        <c:lblOffset val="100"/>
        <c:baseTimeUnit val="years"/>
      </c:dateAx>
      <c:valAx>
        <c:axId val="5381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53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千葉県　浦安市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Aa</v>
      </c>
      <c r="X8" s="48"/>
      <c r="Y8" s="48"/>
      <c r="Z8" s="48"/>
      <c r="AA8" s="48"/>
      <c r="AB8" s="48"/>
      <c r="AC8" s="48"/>
      <c r="AD8" s="49" t="str">
        <f>データ!$M$6</f>
        <v>非設置</v>
      </c>
      <c r="AE8" s="49"/>
      <c r="AF8" s="49"/>
      <c r="AG8" s="49"/>
      <c r="AH8" s="49"/>
      <c r="AI8" s="49"/>
      <c r="AJ8" s="49"/>
      <c r="AK8" s="3"/>
      <c r="AL8" s="50">
        <f>データ!S6</f>
        <v>169443</v>
      </c>
      <c r="AM8" s="50"/>
      <c r="AN8" s="50"/>
      <c r="AO8" s="50"/>
      <c r="AP8" s="50"/>
      <c r="AQ8" s="50"/>
      <c r="AR8" s="50"/>
      <c r="AS8" s="50"/>
      <c r="AT8" s="45">
        <f>データ!T6</f>
        <v>17.3</v>
      </c>
      <c r="AU8" s="45"/>
      <c r="AV8" s="45"/>
      <c r="AW8" s="45"/>
      <c r="AX8" s="45"/>
      <c r="AY8" s="45"/>
      <c r="AZ8" s="45"/>
      <c r="BA8" s="45"/>
      <c r="BB8" s="45">
        <f>データ!U6</f>
        <v>9794.39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99.6</v>
      </c>
      <c r="Q10" s="45"/>
      <c r="R10" s="45"/>
      <c r="S10" s="45"/>
      <c r="T10" s="45"/>
      <c r="U10" s="45"/>
      <c r="V10" s="45"/>
      <c r="W10" s="45">
        <f>データ!Q6</f>
        <v>82.29</v>
      </c>
      <c r="X10" s="45"/>
      <c r="Y10" s="45"/>
      <c r="Z10" s="45"/>
      <c r="AA10" s="45"/>
      <c r="AB10" s="45"/>
      <c r="AC10" s="45"/>
      <c r="AD10" s="50">
        <f>データ!R6</f>
        <v>1512</v>
      </c>
      <c r="AE10" s="50"/>
      <c r="AF10" s="50"/>
      <c r="AG10" s="50"/>
      <c r="AH10" s="50"/>
      <c r="AI10" s="50"/>
      <c r="AJ10" s="50"/>
      <c r="AK10" s="2"/>
      <c r="AL10" s="50">
        <f>データ!V6</f>
        <v>169566</v>
      </c>
      <c r="AM10" s="50"/>
      <c r="AN10" s="50"/>
      <c r="AO10" s="50"/>
      <c r="AP10" s="50"/>
      <c r="AQ10" s="50"/>
      <c r="AR10" s="50"/>
      <c r="AS10" s="50"/>
      <c r="AT10" s="45">
        <f>データ!W6</f>
        <v>15.83</v>
      </c>
      <c r="AU10" s="45"/>
      <c r="AV10" s="45"/>
      <c r="AW10" s="45"/>
      <c r="AX10" s="45"/>
      <c r="AY10" s="45"/>
      <c r="AZ10" s="45"/>
      <c r="BA10" s="45"/>
      <c r="BB10" s="45">
        <f>データ!X6</f>
        <v>10711.69</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114</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45</v>
      </c>
      <c r="O86" s="26" t="str">
        <f>データ!EO6</f>
        <v>【0.23】</v>
      </c>
    </row>
  </sheetData>
  <sheetProtection algorithmName="SHA-512" hashValue="nU6yUALbj/QWImjsj+dpT0UbGpj296XDiN4iRIoTxX94NHvdhK0BBUjbylb7sDNM4TV1+H/+RLk/H4jcPRxeig==" saltValue="YaIckK/DUWFyes3joLSMa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122271</v>
      </c>
      <c r="D6" s="33">
        <f t="shared" si="3"/>
        <v>47</v>
      </c>
      <c r="E6" s="33">
        <f t="shared" si="3"/>
        <v>17</v>
      </c>
      <c r="F6" s="33">
        <f t="shared" si="3"/>
        <v>1</v>
      </c>
      <c r="G6" s="33">
        <f t="shared" si="3"/>
        <v>0</v>
      </c>
      <c r="H6" s="33" t="str">
        <f t="shared" si="3"/>
        <v>千葉県　浦安市</v>
      </c>
      <c r="I6" s="33" t="str">
        <f t="shared" si="3"/>
        <v>法非適用</v>
      </c>
      <c r="J6" s="33" t="str">
        <f t="shared" si="3"/>
        <v>下水道事業</v>
      </c>
      <c r="K6" s="33" t="str">
        <f t="shared" si="3"/>
        <v>公共下水道</v>
      </c>
      <c r="L6" s="33" t="str">
        <f t="shared" si="3"/>
        <v>Aa</v>
      </c>
      <c r="M6" s="33" t="str">
        <f t="shared" si="3"/>
        <v>非設置</v>
      </c>
      <c r="N6" s="34" t="str">
        <f t="shared" si="3"/>
        <v>-</v>
      </c>
      <c r="O6" s="34" t="str">
        <f t="shared" si="3"/>
        <v>該当数値なし</v>
      </c>
      <c r="P6" s="34">
        <f t="shared" si="3"/>
        <v>99.6</v>
      </c>
      <c r="Q6" s="34">
        <f t="shared" si="3"/>
        <v>82.29</v>
      </c>
      <c r="R6" s="34">
        <f t="shared" si="3"/>
        <v>1512</v>
      </c>
      <c r="S6" s="34">
        <f t="shared" si="3"/>
        <v>169443</v>
      </c>
      <c r="T6" s="34">
        <f t="shared" si="3"/>
        <v>17.3</v>
      </c>
      <c r="U6" s="34">
        <f t="shared" si="3"/>
        <v>9794.39</v>
      </c>
      <c r="V6" s="34">
        <f t="shared" si="3"/>
        <v>169566</v>
      </c>
      <c r="W6" s="34">
        <f t="shared" si="3"/>
        <v>15.83</v>
      </c>
      <c r="X6" s="34">
        <f t="shared" si="3"/>
        <v>10711.69</v>
      </c>
      <c r="Y6" s="35">
        <f>IF(Y7="",NA(),Y7)</f>
        <v>85.51</v>
      </c>
      <c r="Z6" s="35">
        <f t="shared" ref="Z6:AH6" si="4">IF(Z7="",NA(),Z7)</f>
        <v>96.02</v>
      </c>
      <c r="AA6" s="35">
        <f t="shared" si="4"/>
        <v>83.93</v>
      </c>
      <c r="AB6" s="35">
        <f t="shared" si="4"/>
        <v>74.290000000000006</v>
      </c>
      <c r="AC6" s="35">
        <f t="shared" si="4"/>
        <v>74.39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578.47</v>
      </c>
      <c r="BG6" s="35">
        <f t="shared" ref="BG6:BO6" si="7">IF(BG7="",NA(),BG7)</f>
        <v>577.21</v>
      </c>
      <c r="BH6" s="35">
        <f t="shared" si="7"/>
        <v>513.26</v>
      </c>
      <c r="BI6" s="35">
        <f t="shared" si="7"/>
        <v>475.45</v>
      </c>
      <c r="BJ6" s="35">
        <f t="shared" si="7"/>
        <v>418.56</v>
      </c>
      <c r="BK6" s="35">
        <f t="shared" si="7"/>
        <v>665.11</v>
      </c>
      <c r="BL6" s="35">
        <f t="shared" si="7"/>
        <v>642.57000000000005</v>
      </c>
      <c r="BM6" s="35">
        <f t="shared" si="7"/>
        <v>599.92999999999995</v>
      </c>
      <c r="BN6" s="35">
        <f t="shared" si="7"/>
        <v>573.73</v>
      </c>
      <c r="BO6" s="35">
        <f t="shared" si="7"/>
        <v>514.27</v>
      </c>
      <c r="BP6" s="34" t="str">
        <f>IF(BP7="","",IF(BP7="-","【-】","【"&amp;SUBSTITUTE(TEXT(BP7,"#,##0.00"),"-","△")&amp;"】"))</f>
        <v>【682.78】</v>
      </c>
      <c r="BQ6" s="35">
        <f>IF(BQ7="",NA(),BQ7)</f>
        <v>15.99</v>
      </c>
      <c r="BR6" s="35">
        <f t="shared" ref="BR6:BZ6" si="8">IF(BR7="",NA(),BR7)</f>
        <v>58.31</v>
      </c>
      <c r="BS6" s="35">
        <f t="shared" si="8"/>
        <v>71.8</v>
      </c>
      <c r="BT6" s="35">
        <f t="shared" si="8"/>
        <v>72.290000000000006</v>
      </c>
      <c r="BU6" s="35">
        <f t="shared" si="8"/>
        <v>71.87</v>
      </c>
      <c r="BV6" s="35">
        <f t="shared" si="8"/>
        <v>85.64</v>
      </c>
      <c r="BW6" s="35">
        <f t="shared" si="8"/>
        <v>94.3</v>
      </c>
      <c r="BX6" s="35">
        <f t="shared" si="8"/>
        <v>95.76</v>
      </c>
      <c r="BY6" s="35">
        <f t="shared" si="8"/>
        <v>100.74</v>
      </c>
      <c r="BZ6" s="35">
        <f t="shared" si="8"/>
        <v>100.34</v>
      </c>
      <c r="CA6" s="34" t="str">
        <f>IF(CA7="","",IF(CA7="-","【-】","【"&amp;SUBSTITUTE(TEXT(CA7,"#,##0.00"),"-","△")&amp;"】"))</f>
        <v>【100.91】</v>
      </c>
      <c r="CB6" s="35">
        <f>IF(CB7="",NA(),CB7)</f>
        <v>639.12</v>
      </c>
      <c r="CC6" s="35">
        <f t="shared" ref="CC6:CK6" si="9">IF(CC7="",NA(),CC7)</f>
        <v>178.44</v>
      </c>
      <c r="CD6" s="35">
        <f t="shared" si="9"/>
        <v>147.61000000000001</v>
      </c>
      <c r="CE6" s="35">
        <f t="shared" si="9"/>
        <v>145.91</v>
      </c>
      <c r="CF6" s="35">
        <f t="shared" si="9"/>
        <v>147.5</v>
      </c>
      <c r="CG6" s="35">
        <f t="shared" si="9"/>
        <v>133</v>
      </c>
      <c r="CH6" s="35">
        <f t="shared" si="9"/>
        <v>120.18</v>
      </c>
      <c r="CI6" s="35">
        <f t="shared" si="9"/>
        <v>119</v>
      </c>
      <c r="CJ6" s="35">
        <f t="shared" si="9"/>
        <v>112.75</v>
      </c>
      <c r="CK6" s="35">
        <f t="shared" si="9"/>
        <v>113.49</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64.81</v>
      </c>
      <c r="CS6" s="35">
        <f t="shared" si="10"/>
        <v>64.81</v>
      </c>
      <c r="CT6" s="35">
        <f t="shared" si="10"/>
        <v>64.66</v>
      </c>
      <c r="CU6" s="35">
        <f t="shared" si="10"/>
        <v>64.650000000000006</v>
      </c>
      <c r="CV6" s="35">
        <f t="shared" si="10"/>
        <v>62.96</v>
      </c>
      <c r="CW6" s="34" t="str">
        <f>IF(CW7="","",IF(CW7="-","【-】","【"&amp;SUBSTITUTE(TEXT(CW7,"#,##0.00"),"-","△")&amp;"】"))</f>
        <v>【58.98】</v>
      </c>
      <c r="CX6" s="35">
        <f>IF(CX7="",NA(),CX7)</f>
        <v>96.89</v>
      </c>
      <c r="CY6" s="35">
        <f t="shared" ref="CY6:DG6" si="11">IF(CY7="",NA(),CY7)</f>
        <v>97.04</v>
      </c>
      <c r="CZ6" s="35">
        <f t="shared" si="11"/>
        <v>97.29</v>
      </c>
      <c r="DA6" s="35">
        <f t="shared" si="11"/>
        <v>97.46</v>
      </c>
      <c r="DB6" s="35">
        <f t="shared" si="11"/>
        <v>97.62</v>
      </c>
      <c r="DC6" s="35">
        <f t="shared" si="11"/>
        <v>96.76</v>
      </c>
      <c r="DD6" s="35">
        <f t="shared" si="11"/>
        <v>96.89</v>
      </c>
      <c r="DE6" s="35">
        <f t="shared" si="11"/>
        <v>97.08</v>
      </c>
      <c r="DF6" s="35">
        <f t="shared" si="11"/>
        <v>97.4</v>
      </c>
      <c r="DG6" s="35">
        <f t="shared" si="11"/>
        <v>96.96</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7.59</v>
      </c>
      <c r="EF6" s="34">
        <f t="shared" ref="EF6:EN6" si="14">IF(EF7="",NA(),EF7)</f>
        <v>0</v>
      </c>
      <c r="EG6" s="34">
        <f t="shared" si="14"/>
        <v>0</v>
      </c>
      <c r="EH6" s="34">
        <f t="shared" si="14"/>
        <v>0</v>
      </c>
      <c r="EI6" s="35">
        <f t="shared" si="14"/>
        <v>0.04</v>
      </c>
      <c r="EJ6" s="35">
        <f t="shared" si="14"/>
        <v>0.22</v>
      </c>
      <c r="EK6" s="35">
        <f t="shared" si="14"/>
        <v>0.13</v>
      </c>
      <c r="EL6" s="35">
        <f t="shared" si="14"/>
        <v>0.16</v>
      </c>
      <c r="EM6" s="35">
        <f t="shared" si="14"/>
        <v>0.16</v>
      </c>
      <c r="EN6" s="35">
        <f t="shared" si="14"/>
        <v>0.16</v>
      </c>
      <c r="EO6" s="34" t="str">
        <f>IF(EO7="","",IF(EO7="-","【-】","【"&amp;SUBSTITUTE(TEXT(EO7,"#,##0.00"),"-","△")&amp;"】"))</f>
        <v>【0.23】</v>
      </c>
    </row>
    <row r="7" spans="1:145" s="36" customFormat="1" x14ac:dyDescent="0.15">
      <c r="A7" s="28"/>
      <c r="B7" s="37">
        <v>2018</v>
      </c>
      <c r="C7" s="37">
        <v>122271</v>
      </c>
      <c r="D7" s="37">
        <v>47</v>
      </c>
      <c r="E7" s="37">
        <v>17</v>
      </c>
      <c r="F7" s="37">
        <v>1</v>
      </c>
      <c r="G7" s="37">
        <v>0</v>
      </c>
      <c r="H7" s="37" t="s">
        <v>99</v>
      </c>
      <c r="I7" s="37" t="s">
        <v>100</v>
      </c>
      <c r="J7" s="37" t="s">
        <v>101</v>
      </c>
      <c r="K7" s="37" t="s">
        <v>102</v>
      </c>
      <c r="L7" s="37" t="s">
        <v>103</v>
      </c>
      <c r="M7" s="37" t="s">
        <v>104</v>
      </c>
      <c r="N7" s="38" t="s">
        <v>105</v>
      </c>
      <c r="O7" s="38" t="s">
        <v>106</v>
      </c>
      <c r="P7" s="38">
        <v>99.6</v>
      </c>
      <c r="Q7" s="38">
        <v>82.29</v>
      </c>
      <c r="R7" s="38">
        <v>1512</v>
      </c>
      <c r="S7" s="38">
        <v>169443</v>
      </c>
      <c r="T7" s="38">
        <v>17.3</v>
      </c>
      <c r="U7" s="38">
        <v>9794.39</v>
      </c>
      <c r="V7" s="38">
        <v>169566</v>
      </c>
      <c r="W7" s="38">
        <v>15.83</v>
      </c>
      <c r="X7" s="38">
        <v>10711.69</v>
      </c>
      <c r="Y7" s="38">
        <v>85.51</v>
      </c>
      <c r="Z7" s="38">
        <v>96.02</v>
      </c>
      <c r="AA7" s="38">
        <v>83.93</v>
      </c>
      <c r="AB7" s="38">
        <v>74.290000000000006</v>
      </c>
      <c r="AC7" s="38">
        <v>74.39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578.47</v>
      </c>
      <c r="BG7" s="38">
        <v>577.21</v>
      </c>
      <c r="BH7" s="38">
        <v>513.26</v>
      </c>
      <c r="BI7" s="38">
        <v>475.45</v>
      </c>
      <c r="BJ7" s="38">
        <v>418.56</v>
      </c>
      <c r="BK7" s="38">
        <v>665.11</v>
      </c>
      <c r="BL7" s="38">
        <v>642.57000000000005</v>
      </c>
      <c r="BM7" s="38">
        <v>599.92999999999995</v>
      </c>
      <c r="BN7" s="38">
        <v>573.73</v>
      </c>
      <c r="BO7" s="38">
        <v>514.27</v>
      </c>
      <c r="BP7" s="38">
        <v>682.78</v>
      </c>
      <c r="BQ7" s="38">
        <v>15.99</v>
      </c>
      <c r="BR7" s="38">
        <v>58.31</v>
      </c>
      <c r="BS7" s="38">
        <v>71.8</v>
      </c>
      <c r="BT7" s="38">
        <v>72.290000000000006</v>
      </c>
      <c r="BU7" s="38">
        <v>71.87</v>
      </c>
      <c r="BV7" s="38">
        <v>85.64</v>
      </c>
      <c r="BW7" s="38">
        <v>94.3</v>
      </c>
      <c r="BX7" s="38">
        <v>95.76</v>
      </c>
      <c r="BY7" s="38">
        <v>100.74</v>
      </c>
      <c r="BZ7" s="38">
        <v>100.34</v>
      </c>
      <c r="CA7" s="38">
        <v>100.91</v>
      </c>
      <c r="CB7" s="38">
        <v>639.12</v>
      </c>
      <c r="CC7" s="38">
        <v>178.44</v>
      </c>
      <c r="CD7" s="38">
        <v>147.61000000000001</v>
      </c>
      <c r="CE7" s="38">
        <v>145.91</v>
      </c>
      <c r="CF7" s="38">
        <v>147.5</v>
      </c>
      <c r="CG7" s="38">
        <v>133</v>
      </c>
      <c r="CH7" s="38">
        <v>120.18</v>
      </c>
      <c r="CI7" s="38">
        <v>119</v>
      </c>
      <c r="CJ7" s="38">
        <v>112.75</v>
      </c>
      <c r="CK7" s="38">
        <v>113.49</v>
      </c>
      <c r="CL7" s="38">
        <v>136.86000000000001</v>
      </c>
      <c r="CM7" s="38" t="s">
        <v>105</v>
      </c>
      <c r="CN7" s="38" t="s">
        <v>105</v>
      </c>
      <c r="CO7" s="38" t="s">
        <v>105</v>
      </c>
      <c r="CP7" s="38" t="s">
        <v>105</v>
      </c>
      <c r="CQ7" s="38" t="s">
        <v>105</v>
      </c>
      <c r="CR7" s="38">
        <v>64.81</v>
      </c>
      <c r="CS7" s="38">
        <v>64.81</v>
      </c>
      <c r="CT7" s="38">
        <v>64.66</v>
      </c>
      <c r="CU7" s="38">
        <v>64.650000000000006</v>
      </c>
      <c r="CV7" s="38">
        <v>62.96</v>
      </c>
      <c r="CW7" s="38">
        <v>58.98</v>
      </c>
      <c r="CX7" s="38">
        <v>96.89</v>
      </c>
      <c r="CY7" s="38">
        <v>97.04</v>
      </c>
      <c r="CZ7" s="38">
        <v>97.29</v>
      </c>
      <c r="DA7" s="38">
        <v>97.46</v>
      </c>
      <c r="DB7" s="38">
        <v>97.62</v>
      </c>
      <c r="DC7" s="38">
        <v>96.76</v>
      </c>
      <c r="DD7" s="38">
        <v>96.89</v>
      </c>
      <c r="DE7" s="38">
        <v>97.08</v>
      </c>
      <c r="DF7" s="38">
        <v>97.4</v>
      </c>
      <c r="DG7" s="38">
        <v>96.96</v>
      </c>
      <c r="DH7" s="38">
        <v>95.2</v>
      </c>
      <c r="DI7" s="38"/>
      <c r="DJ7" s="38"/>
      <c r="DK7" s="38"/>
      <c r="DL7" s="38"/>
      <c r="DM7" s="38"/>
      <c r="DN7" s="38"/>
      <c r="DO7" s="38"/>
      <c r="DP7" s="38"/>
      <c r="DQ7" s="38"/>
      <c r="DR7" s="38"/>
      <c r="DS7" s="38"/>
      <c r="DT7" s="38"/>
      <c r="DU7" s="38"/>
      <c r="DV7" s="38"/>
      <c r="DW7" s="38"/>
      <c r="DX7" s="38"/>
      <c r="DY7" s="38"/>
      <c r="DZ7" s="38"/>
      <c r="EA7" s="38"/>
      <c r="EB7" s="38"/>
      <c r="EC7" s="38"/>
      <c r="ED7" s="38"/>
      <c r="EE7" s="38">
        <v>7.59</v>
      </c>
      <c r="EF7" s="38">
        <v>0</v>
      </c>
      <c r="EG7" s="38">
        <v>0</v>
      </c>
      <c r="EH7" s="38">
        <v>0</v>
      </c>
      <c r="EI7" s="38">
        <v>0.04</v>
      </c>
      <c r="EJ7" s="38">
        <v>0.22</v>
      </c>
      <c r="EK7" s="38">
        <v>0.13</v>
      </c>
      <c r="EL7" s="38">
        <v>0.16</v>
      </c>
      <c r="EM7" s="38">
        <v>0.16</v>
      </c>
      <c r="EN7" s="38">
        <v>0.16</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千葉県</cp:lastModifiedBy>
  <cp:lastPrinted>2020-01-20T23:57:16Z</cp:lastPrinted>
  <dcterms:created xsi:type="dcterms:W3CDTF">2019-12-05T05:03:13Z</dcterms:created>
  <dcterms:modified xsi:type="dcterms:W3CDTF">2020-02-18T08:08:46Z</dcterms:modified>
</cp:coreProperties>
</file>