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6 経営比較分析表\20200109_１月の定例照会\03団体⇒県\010上水道\"/>
    </mc:Choice>
  </mc:AlternateContent>
  <workbookProtection workbookAlgorithmName="SHA-512" workbookHashValue="7p96099VtTLACwd5YdThCKBDqf1P1s9xWjXIt4cAB75LqvihTs9ValOvrMHrdufJNQ8v8ukspTQBYYO0lRlArQ==" workbookSaltValue="ejFTS+j3PpY9VSAQalnmGQ==" workbookSpinCount="100000" lockStructure="1"/>
  <bookViews>
    <workbookView xWindow="93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<sst xmlns="http://schemas.openxmlformats.org/spreadsheetml/2006/main" count="220" uniqueCount="108">
  <si>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</si>
  <si>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</si>
  <si>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</si>
  <si>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</si>
  <si>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</si>
  <si>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</si>
  <si>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</si>
  <si>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</si>
  <si>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</si>
  <si>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</si>
  <si>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</si>
  <si>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</si>
  <si>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</si>
  <si>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</si>
  <si>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</si>
  <si>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</si>
  <si>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</si>
  <si>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</si>
  <si>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</si>
  <si>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</si>
  <si>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</si>
  <si>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</si>
  <si>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</si>
  <si>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</si>
  <si>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</si>
  <si>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</si>
  <si>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</si>
  <si>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</si>
  <si>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</si>
  <si>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</si>
  <si>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</si>
  <si>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</si>
  <si>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</si>
  <si>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</si>
  <si>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</si>
  <si>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</si>
  <si>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</si>
  <si>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</si>
  <si>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</si>
  <si>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</si>
  <si>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</si>
  <si>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</si>
  <si>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</si>
  <si>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</si>
  <si>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</si>
  <si>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</si>
  <si>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</si>
  <si>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</si>
  <si>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</si>
  <si>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</si>
  <si>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</si>
  <si>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</si>
  <si>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</si>
  <si>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</si>
  <si>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</si>
  <si>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</si>
  <si>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</si>
  <si>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</si>
  <si>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</si>
  <si>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</si>
  <si>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</si>
  <si>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</si>
  <si>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</si>
  <si>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</si>
  <si>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</si>
  <si>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</si>
  <si>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</si>
  <si>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</si>
  <si>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</si>
  <si>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</si>
  <si>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</si>
  <si>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</si>
  <si>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</si>
  <si>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</si>
  <si>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</si>
  <si>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</si>
  <si>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</si>
  <si>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</si>
  <si>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</si>
  <si>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</si>
  <si>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</si>
  <si>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</si>
  <si>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</si>
  <si>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</si>
  <si>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</si>
  <si>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</si>
  <si>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</si>
  <si>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</si>
  <si>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</si>
  <si>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</si>
  <si>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</si>
  <si>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</si>
  <si>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</si>
  <si>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印西市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</si>
  <si>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</si>
  <si>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</si>
  <si>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</si>
  <si>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</si>
  <si>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</si>
  <si>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</si>
  <si>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</si>
  <si>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</si>
  <si>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</si>
  <si>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</si>
  <si>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</si>
  <si>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印西市水道事業は、印旛広域水道から受水の割合が多く、高額なため、受水費の経営に与える影響が非常に大きくなっており、給水原価が高くなっている。
　一方、印西市内には、当市営水道の他に県営水道、長門川水道企業団の２事業体があり、水道料金の差が大きくならないような料金単価としているため、供給単価は給水原価を大きく下回り、料金回収率が低い。
　これを埋めるため、市、県から高料金対策の補助金を受け、経常収支比率は１００％付近を保っている。
　企業債残高対給水収益比率は、新たな企業債の借入がなく、また、償還も進んでいることから、類似団体と比較し、低い数値で推移している。</t>
    <rPh sb="1" eb="4">
      <t>インザイシ</t>
    </rPh>
    <rPh sb="4" eb="6">
      <t>スイドウ</t>
    </rPh>
    <rPh sb="6" eb="8">
      <t>ジギョウ</t>
    </rPh>
    <rPh sb="10" eb="12">
      <t>インバ</t>
    </rPh>
    <rPh sb="12" eb="14">
      <t>コウイキ</t>
    </rPh>
    <rPh sb="14" eb="16">
      <t>スイドウ</t>
    </rPh>
    <rPh sb="18" eb="20">
      <t>ジュスイ</t>
    </rPh>
    <rPh sb="21" eb="23">
      <t>ワリアイ</t>
    </rPh>
    <rPh sb="24" eb="25">
      <t>オオ</t>
    </rPh>
    <rPh sb="27" eb="29">
      <t>コウガク</t>
    </rPh>
    <rPh sb="33" eb="35">
      <t>ジュスイ</t>
    </rPh>
    <rPh sb="35" eb="36">
      <t>ヒ</t>
    </rPh>
    <rPh sb="37" eb="39">
      <t>ケイエイ</t>
    </rPh>
    <rPh sb="40" eb="41">
      <t>アタ</t>
    </rPh>
    <rPh sb="43" eb="45">
      <t>エイキョウ</t>
    </rPh>
    <rPh sb="46" eb="48">
      <t>ヒジョウ</t>
    </rPh>
    <rPh sb="49" eb="50">
      <t>オオ</t>
    </rPh>
    <rPh sb="58" eb="60">
      <t>キュウスイ</t>
    </rPh>
    <rPh sb="60" eb="62">
      <t>ゲンカ</t>
    </rPh>
    <rPh sb="63" eb="64">
      <t>タカ</t>
    </rPh>
    <rPh sb="73" eb="75">
      <t>イッポウ</t>
    </rPh>
    <rPh sb="76" eb="80">
      <t>インザイシナイ</t>
    </rPh>
    <rPh sb="83" eb="84">
      <t>トウ</t>
    </rPh>
    <rPh sb="84" eb="86">
      <t>シエイ</t>
    </rPh>
    <rPh sb="86" eb="88">
      <t>スイドウ</t>
    </rPh>
    <rPh sb="89" eb="90">
      <t>ホカ</t>
    </rPh>
    <rPh sb="91" eb="93">
      <t>ケンエイ</t>
    </rPh>
    <rPh sb="93" eb="95">
      <t>スイドウ</t>
    </rPh>
    <rPh sb="96" eb="98">
      <t>ナガト</t>
    </rPh>
    <rPh sb="98" eb="99">
      <t>ガワ</t>
    </rPh>
    <rPh sb="99" eb="101">
      <t>スイドウ</t>
    </rPh>
    <rPh sb="101" eb="103">
      <t>キギョウ</t>
    </rPh>
    <rPh sb="103" eb="104">
      <t>ダン</t>
    </rPh>
    <rPh sb="106" eb="109">
      <t>ジギョウタイ</t>
    </rPh>
    <rPh sb="113" eb="115">
      <t>スイドウ</t>
    </rPh>
    <rPh sb="115" eb="117">
      <t>リョウキン</t>
    </rPh>
    <rPh sb="118" eb="119">
      <t>サ</t>
    </rPh>
    <rPh sb="120" eb="121">
      <t>オオ</t>
    </rPh>
    <rPh sb="130" eb="132">
      <t>リョウキン</t>
    </rPh>
    <rPh sb="132" eb="134">
      <t>タンカ</t>
    </rPh>
    <rPh sb="142" eb="144">
      <t>キョウキュウ</t>
    </rPh>
    <rPh sb="144" eb="146">
      <t>タンカ</t>
    </rPh>
    <rPh sb="147" eb="149">
      <t>キュウスイ</t>
    </rPh>
    <rPh sb="149" eb="151">
      <t>ゲンカ</t>
    </rPh>
    <rPh sb="152" eb="153">
      <t>オオ</t>
    </rPh>
    <rPh sb="155" eb="157">
      <t>シタマワ</t>
    </rPh>
    <rPh sb="159" eb="161">
      <t>リョウキン</t>
    </rPh>
    <rPh sb="161" eb="163">
      <t>カイシュウ</t>
    </rPh>
    <rPh sb="163" eb="164">
      <t>リツ</t>
    </rPh>
    <rPh sb="165" eb="166">
      <t>ヒク</t>
    </rPh>
    <rPh sb="173" eb="174">
      <t>ウ</t>
    </rPh>
    <rPh sb="179" eb="180">
      <t>シ</t>
    </rPh>
    <rPh sb="181" eb="182">
      <t>ケン</t>
    </rPh>
    <rPh sb="184" eb="187">
      <t>コウリョウキン</t>
    </rPh>
    <rPh sb="187" eb="189">
      <t>タイサク</t>
    </rPh>
    <rPh sb="190" eb="192">
      <t>ホジョ</t>
    </rPh>
    <rPh sb="192" eb="193">
      <t>キン</t>
    </rPh>
    <rPh sb="194" eb="195">
      <t>ウ</t>
    </rPh>
    <rPh sb="197" eb="199">
      <t>ケイジョウ</t>
    </rPh>
    <rPh sb="199" eb="201">
      <t>シュウシ</t>
    </rPh>
    <rPh sb="201" eb="203">
      <t>ヒリツ</t>
    </rPh>
    <rPh sb="208" eb="210">
      <t>フキン</t>
    </rPh>
    <rPh sb="211" eb="212">
      <t>タモ</t>
    </rPh>
    <rPh sb="219" eb="221">
      <t>キギョウ</t>
    </rPh>
    <rPh sb="221" eb="222">
      <t>サイ</t>
    </rPh>
    <rPh sb="222" eb="223">
      <t>ザン</t>
    </rPh>
    <rPh sb="223" eb="224">
      <t>タカ</t>
    </rPh>
    <rPh sb="224" eb="225">
      <t>タイ</t>
    </rPh>
    <rPh sb="225" eb="227">
      <t>キュウスイ</t>
    </rPh>
    <rPh sb="227" eb="229">
      <t>シュウエキ</t>
    </rPh>
    <rPh sb="229" eb="231">
      <t>ヒリツ</t>
    </rPh>
    <rPh sb="233" eb="234">
      <t>アラ</t>
    </rPh>
    <rPh sb="236" eb="238">
      <t>キギョウ</t>
    </rPh>
    <rPh sb="238" eb="239">
      <t>サイ</t>
    </rPh>
    <rPh sb="240" eb="242">
      <t>カリイレ</t>
    </rPh>
    <rPh sb="249" eb="251">
      <t>ショウカン</t>
    </rPh>
    <rPh sb="252" eb="253">
      <t>スス</t>
    </rPh>
    <rPh sb="262" eb="264">
      <t>ルイジ</t>
    </rPh>
    <rPh sb="264" eb="266">
      <t>ダンタイ</t>
    </rPh>
    <rPh sb="267" eb="269">
      <t>ヒカク</t>
    </rPh>
    <rPh sb="271" eb="272">
      <t>ヒク</t>
    </rPh>
    <rPh sb="273" eb="275">
      <t>スウチ</t>
    </rPh>
    <rPh sb="276" eb="278">
      <t>スイイ</t>
    </rPh>
    <phoneticPr fontId="4"/>
  </si>
  <si>
    <t>　水道事業としては、供用開始が昭和５７年と比較的に後発であるため、全体的には老朽化は深刻ではない。なお、有形固定資産減価償却費が平成２６年度から数値が大きく増加したのは、公営企業会計制度の見直しがあり、みなし償却制度が廃止されたため、受贈財産の減価償却が行われたことによるもの。
　一部の地区の有収率が低下しているため、随時の漏水調査、漏水修繕に加え、平成２８年度から３箇年かけて布設替えを計画し、施工したところである。</t>
    <rPh sb="1" eb="3">
      <t>スイドウ</t>
    </rPh>
    <rPh sb="3" eb="5">
      <t>ジギョウ</t>
    </rPh>
    <rPh sb="10" eb="12">
      <t>キョウヨウ</t>
    </rPh>
    <rPh sb="12" eb="14">
      <t>カイシ</t>
    </rPh>
    <rPh sb="15" eb="17">
      <t>ショウワ</t>
    </rPh>
    <rPh sb="19" eb="20">
      <t>ネン</t>
    </rPh>
    <rPh sb="21" eb="24">
      <t>ヒカクテキ</t>
    </rPh>
    <rPh sb="25" eb="27">
      <t>コウハツ</t>
    </rPh>
    <rPh sb="33" eb="36">
      <t>ゼンタイテキ</t>
    </rPh>
    <rPh sb="38" eb="41">
      <t>ロウキュウカ</t>
    </rPh>
    <rPh sb="42" eb="44">
      <t>シンコク</t>
    </rPh>
    <rPh sb="52" eb="54">
      <t>ユウケイ</t>
    </rPh>
    <rPh sb="54" eb="56">
      <t>コテイ</t>
    </rPh>
    <rPh sb="56" eb="58">
      <t>シサン</t>
    </rPh>
    <rPh sb="58" eb="60">
      <t>ゲンカ</t>
    </rPh>
    <rPh sb="60" eb="62">
      <t>ショウキャク</t>
    </rPh>
    <rPh sb="62" eb="63">
      <t>ヒ</t>
    </rPh>
    <rPh sb="64" eb="66">
      <t>ヘイセイ</t>
    </rPh>
    <rPh sb="68" eb="69">
      <t>ネン</t>
    </rPh>
    <rPh sb="69" eb="70">
      <t>ド</t>
    </rPh>
    <rPh sb="72" eb="74">
      <t>スウチ</t>
    </rPh>
    <rPh sb="75" eb="76">
      <t>オオ</t>
    </rPh>
    <rPh sb="78" eb="80">
      <t>ゾウカ</t>
    </rPh>
    <rPh sb="85" eb="87">
      <t>コウエイ</t>
    </rPh>
    <rPh sb="87" eb="89">
      <t>キギョウ</t>
    </rPh>
    <rPh sb="89" eb="91">
      <t>カイケイ</t>
    </rPh>
    <rPh sb="91" eb="93">
      <t>セイド</t>
    </rPh>
    <rPh sb="94" eb="96">
      <t>ミナオ</t>
    </rPh>
    <rPh sb="104" eb="106">
      <t>ショウキャク</t>
    </rPh>
    <rPh sb="106" eb="108">
      <t>セイド</t>
    </rPh>
    <rPh sb="109" eb="111">
      <t>ハイシ</t>
    </rPh>
    <rPh sb="117" eb="119">
      <t>ジュゾウ</t>
    </rPh>
    <rPh sb="119" eb="121">
      <t>ザイサン</t>
    </rPh>
    <rPh sb="122" eb="124">
      <t>ゲンカ</t>
    </rPh>
    <rPh sb="124" eb="126">
      <t>ショウキャク</t>
    </rPh>
    <rPh sb="127" eb="128">
      <t>オコナ</t>
    </rPh>
    <rPh sb="141" eb="143">
      <t>イチブ</t>
    </rPh>
    <rPh sb="144" eb="146">
      <t>チク</t>
    </rPh>
    <rPh sb="147" eb="150">
      <t>ユウシュウリツ</t>
    </rPh>
    <rPh sb="151" eb="153">
      <t>テイカ</t>
    </rPh>
    <rPh sb="160" eb="162">
      <t>ズイジ</t>
    </rPh>
    <rPh sb="163" eb="165">
      <t>ロウスイ</t>
    </rPh>
    <rPh sb="165" eb="167">
      <t>チョウサ</t>
    </rPh>
    <rPh sb="168" eb="170">
      <t>ロウスイ</t>
    </rPh>
    <rPh sb="170" eb="172">
      <t>シュウゼン</t>
    </rPh>
    <rPh sb="173" eb="174">
      <t>クワ</t>
    </rPh>
    <rPh sb="176" eb="178">
      <t>ヘイセイ</t>
    </rPh>
    <rPh sb="180" eb="182">
      <t>ネンド</t>
    </rPh>
    <phoneticPr fontId="4"/>
  </si>
  <si>
    <t>　印西市内には、当市営水道の他に２事業体があり、水道料金の差が大きくならないような料金単価としているため、類似団体と比較して料金回収率が低い。
　また、水道大口需要者が、水道と井戸を併用している状況が続く限り、給水収益の改善は難しいので、今後とも経営の効率化に努める必要がある。
　現在は、管路の更新需要は高くないが、今後の更新については実情に合った計画を作り進めていきたい。</t>
    <rPh sb="1" eb="5">
      <t>インザイシナイ</t>
    </rPh>
    <rPh sb="8" eb="9">
      <t>トウ</t>
    </rPh>
    <rPh sb="9" eb="11">
      <t>シエイ</t>
    </rPh>
    <rPh sb="11" eb="13">
      <t>スイドウ</t>
    </rPh>
    <rPh sb="14" eb="15">
      <t>ホカ</t>
    </rPh>
    <rPh sb="17" eb="20">
      <t>ジギョウタイ</t>
    </rPh>
    <rPh sb="24" eb="26">
      <t>スイドウ</t>
    </rPh>
    <rPh sb="26" eb="28">
      <t>リョウキン</t>
    </rPh>
    <rPh sb="29" eb="30">
      <t>サ</t>
    </rPh>
    <rPh sb="31" eb="32">
      <t>オオ</t>
    </rPh>
    <rPh sb="41" eb="43">
      <t>リョウキン</t>
    </rPh>
    <rPh sb="43" eb="45">
      <t>タンカ</t>
    </rPh>
    <rPh sb="53" eb="55">
      <t>ルイジ</t>
    </rPh>
    <rPh sb="55" eb="57">
      <t>ダンタイ</t>
    </rPh>
    <rPh sb="58" eb="60">
      <t>ヒカク</t>
    </rPh>
    <rPh sb="62" eb="64">
      <t>リョウキン</t>
    </rPh>
    <rPh sb="64" eb="66">
      <t>カイシュウ</t>
    </rPh>
    <rPh sb="66" eb="67">
      <t>リツ</t>
    </rPh>
    <rPh sb="68" eb="69">
      <t>ヒク</t>
    </rPh>
    <rPh sb="76" eb="78">
      <t>スイドウ</t>
    </rPh>
    <rPh sb="78" eb="80">
      <t>オオグチ</t>
    </rPh>
    <rPh sb="80" eb="82">
      <t>ジュヨウ</t>
    </rPh>
    <rPh sb="82" eb="83">
      <t>シャ</t>
    </rPh>
    <rPh sb="85" eb="87">
      <t>スイドウ</t>
    </rPh>
    <rPh sb="88" eb="90">
      <t>イド</t>
    </rPh>
    <rPh sb="91" eb="93">
      <t>ヘイヨウ</t>
    </rPh>
    <rPh sb="97" eb="99">
      <t>ジョウキョウ</t>
    </rPh>
    <rPh sb="100" eb="101">
      <t>ツヅ</t>
    </rPh>
    <rPh sb="102" eb="103">
      <t>カギ</t>
    </rPh>
    <rPh sb="105" eb="107">
      <t>キュウスイ</t>
    </rPh>
    <rPh sb="107" eb="109">
      <t>シュウエキ</t>
    </rPh>
    <rPh sb="110" eb="112">
      <t>カイゼン</t>
    </rPh>
    <rPh sb="113" eb="114">
      <t>ムズカ</t>
    </rPh>
    <rPh sb="119" eb="121">
      <t>コンゴ</t>
    </rPh>
    <rPh sb="123" eb="125">
      <t>ケイエイ</t>
    </rPh>
    <rPh sb="126" eb="129">
      <t>コウリツカ</t>
    </rPh>
    <rPh sb="130" eb="131">
      <t>ツト</t>
    </rPh>
    <rPh sb="133" eb="135">
      <t>ヒツヨウ</t>
    </rPh>
    <rPh sb="141" eb="143">
      <t>ゲンザイ</t>
    </rPh>
    <rPh sb="145" eb="147">
      <t>カンロ</t>
    </rPh>
    <rPh sb="148" eb="150">
      <t>コウシン</t>
    </rPh>
    <rPh sb="150" eb="152">
      <t>ジュヨウ</t>
    </rPh>
    <rPh sb="153" eb="154">
      <t>タカ</t>
    </rPh>
    <rPh sb="159" eb="161">
      <t>コンゴ</t>
    </rPh>
    <rPh sb="162" eb="164">
      <t>コウシン</t>
    </rPh>
    <rPh sb="169" eb="171">
      <t>ジツジョウ</t>
    </rPh>
    <rPh sb="172" eb="173">
      <t>ア</t>
    </rPh>
    <rPh sb="175" eb="177">
      <t>ケイカク</t>
    </rPh>
    <rPh sb="178" eb="179">
      <t>ツク</t>
    </rPh>
    <rPh sb="180" eb="181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</si>
</sst>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0.22</c:v>
                </c:pt>
                <c:pt idx="2">
                  <c:v>0.28999999999999998</c:v>
                </c:pt>
                <c:pt idx="3">
                  <c:v>0.53</c:v>
                </c:pt>
                <c:pt idx="4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0-49FC-BE7B-E083870A0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0.99</c:v>
                </c:pt>
                <c:pt idx="2">
                  <c:v>0.71</c:v>
                </c:pt>
                <c:pt idx="3">
                  <c:v>0.54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0-49FC-BE7B-E083870A0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60.83</c:v>
                </c:pt>
                <c:pt idx="1">
                  <c:v>63.26</c:v>
                </c:pt>
                <c:pt idx="2">
                  <c:v>62.49</c:v>
                </c:pt>
                <c:pt idx="3">
                  <c:v>63.06</c:v>
                </c:pt>
                <c:pt idx="4">
                  <c:v>62.59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B-4C7F-9248-4716522B2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55.13</c:v>
                </c:pt>
                <c:pt idx="1">
                  <c:v>54.77</c:v>
                </c:pt>
                <c:pt idx="2">
                  <c:v>54.92</c:v>
                </c:pt>
                <c:pt idx="3">
                  <c:v>55.63</c:v>
                </c:pt>
                <c:pt idx="4">
                  <c:v>55.03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4B-4C7F-9248-4716522B2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93.05</c:v>
                </c:pt>
                <c:pt idx="1">
                  <c:v>93.52</c:v>
                </c:pt>
                <c:pt idx="2">
                  <c:v>93.72</c:v>
                </c:pt>
                <c:pt idx="3">
                  <c:v>93.47</c:v>
                </c:pt>
                <c:pt idx="4">
                  <c:v>93.04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14-46C4-8115-92398C913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</c:v>
                </c:pt>
                <c:pt idx="1">
                  <c:v>82.89</c:v>
                </c:pt>
                <c:pt idx="2">
                  <c:v>82.66</c:v>
                </c:pt>
                <c:pt idx="3">
                  <c:v>82.04</c:v>
                </c:pt>
                <c:pt idx="4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4-46C4-8115-92398C913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114.08</c:v>
                </c:pt>
                <c:pt idx="1">
                  <c:v>106.88</c:v>
                </c:pt>
                <c:pt idx="2">
                  <c:v>116.26</c:v>
                </c:pt>
                <c:pt idx="3">
                  <c:v>113.4</c:v>
                </c:pt>
                <c:pt idx="4">
                  <c:v>108.73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8-4150-8C4B-843057EFC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110.01</c:v>
                </c:pt>
                <c:pt idx="1">
                  <c:v>111.21</c:v>
                </c:pt>
                <c:pt idx="2">
                  <c:v>111.71</c:v>
                </c:pt>
                <c:pt idx="3">
                  <c:v>110.05</c:v>
                </c:pt>
                <c:pt idx="4">
                  <c:v>108.87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D8-4150-8C4B-843057EFC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54.49</c:v>
                </c:pt>
                <c:pt idx="1">
                  <c:v>55.66</c:v>
                </c:pt>
                <c:pt idx="2">
                  <c:v>57</c:v>
                </c:pt>
                <c:pt idx="3">
                  <c:v>57.08</c:v>
                </c:pt>
                <c:pt idx="4">
                  <c:v>58.82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7-44D5-A4FF-AA1D34769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46.66</c:v>
                </c:pt>
                <c:pt idx="1">
                  <c:v>47.46</c:v>
                </c:pt>
                <c:pt idx="2">
                  <c:v>48.49</c:v>
                </c:pt>
                <c:pt idx="3">
                  <c:v>48.05</c:v>
                </c:pt>
                <c:pt idx="4">
                  <c:v>48.87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7-44D5-A4FF-AA1D34769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4-4213-AEC0-A6CE49EBF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9.85</c:v>
                </c:pt>
                <c:pt idx="1">
                  <c:v>9.7100000000000009</c:v>
                </c:pt>
                <c:pt idx="2">
                  <c:v>12.79</c:v>
                </c:pt>
                <c:pt idx="3">
                  <c:v>13.39</c:v>
                </c:pt>
                <c:pt idx="4">
                  <c:v>14.85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E4-4213-AEC0-A6CE49EBF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1-4946-890E-E6107CE12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2.8</c:v>
                </c:pt>
                <c:pt idx="1">
                  <c:v>1.93</c:v>
                </c:pt>
                <c:pt idx="2">
                  <c:v>1.72</c:v>
                </c:pt>
                <c:pt idx="3">
                  <c:v>2.64</c:v>
                </c:pt>
                <c:pt idx="4">
                  <c:v>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C1-4946-890E-E6107CE12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1421.83</c:v>
                </c:pt>
                <c:pt idx="1">
                  <c:v>1521.26</c:v>
                </c:pt>
                <c:pt idx="2">
                  <c:v>1556.12</c:v>
                </c:pt>
                <c:pt idx="3">
                  <c:v>1490.67</c:v>
                </c:pt>
                <c:pt idx="4">
                  <c:v>1533.23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8-44FB-BDD2-26627E800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381.53</c:v>
                </c:pt>
                <c:pt idx="1">
                  <c:v>391.54</c:v>
                </c:pt>
                <c:pt idx="2">
                  <c:v>384.34</c:v>
                </c:pt>
                <c:pt idx="3">
                  <c:v>359.47</c:v>
                </c:pt>
                <c:pt idx="4">
                  <c:v>369.69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78-44FB-BDD2-26627E800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83.25</c:v>
                </c:pt>
                <c:pt idx="1">
                  <c:v>71.98</c:v>
                </c:pt>
                <c:pt idx="2">
                  <c:v>67.739999999999995</c:v>
                </c:pt>
                <c:pt idx="3">
                  <c:v>61.61</c:v>
                </c:pt>
                <c:pt idx="4">
                  <c:v>57.87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D-46E8-8B90-6AA0F1C13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393.27</c:v>
                </c:pt>
                <c:pt idx="1">
                  <c:v>386.97</c:v>
                </c:pt>
                <c:pt idx="2">
                  <c:v>380.58</c:v>
                </c:pt>
                <c:pt idx="3">
                  <c:v>401.79</c:v>
                </c:pt>
                <c:pt idx="4">
                  <c:v>402.99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D-46E8-8B90-6AA0F1C13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76.52</c:v>
                </c:pt>
                <c:pt idx="1">
                  <c:v>76.95</c:v>
                </c:pt>
                <c:pt idx="2">
                  <c:v>76.3</c:v>
                </c:pt>
                <c:pt idx="3">
                  <c:v>79.62</c:v>
                </c:pt>
                <c:pt idx="4">
                  <c:v>78.930000000000007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F-41D7-9DE6-562EFB019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100.47</c:v>
                </c:pt>
                <c:pt idx="1">
                  <c:v>101.72</c:v>
                </c:pt>
                <c:pt idx="2">
                  <c:v>102.38</c:v>
                </c:pt>
                <c:pt idx="3">
                  <c:v>100.12</c:v>
                </c:pt>
                <c:pt idx="4">
                  <c:v>98.66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5F-41D7-9DE6-562EFB019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326.45</c:v>
                </c:pt>
                <c:pt idx="1">
                  <c:v>326.35000000000002</c:v>
                </c:pt>
                <c:pt idx="2">
                  <c:v>326.64</c:v>
                </c:pt>
                <c:pt idx="3">
                  <c:v>315.73</c:v>
                </c:pt>
                <c:pt idx="4">
                  <c:v>316.20999999999998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B-4C0E-9053-93C5E7372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169.82</c:v>
                </c:pt>
                <c:pt idx="1">
                  <c:v>168.2</c:v>
                </c:pt>
                <c:pt idx="2">
                  <c:v>168.67</c:v>
                </c:pt>
                <c:pt idx="3">
                  <c:v>174.97</c:v>
                </c:pt>
                <c:pt idx="4">
                  <c:v>178.59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BB-4C0E-9053-93C5E7372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view="pageBreakPreview" zoomScale="85" zoomScaleNormal="100" zoomScaleSheetLayoutView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千葉県　印西市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4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A6</v>
      </c>
      <c r="X8" s="59"/>
      <c r="Y8" s="59"/>
      <c r="Z8" s="59"/>
      <c r="AA8" s="59"/>
      <c r="AB8" s="59"/>
      <c r="AC8" s="59"/>
      <c r="AD8" s="59" t="str">
        <f>データ!$M$6</f>
        <v>非設置</v>
      </c>
      <c r="AE8" s="59"/>
      <c r="AF8" s="59"/>
      <c r="AG8" s="59"/>
      <c r="AH8" s="59"/>
      <c r="AI8" s="59"/>
      <c r="AJ8" s="59"/>
      <c r="AK8" s="4"/>
      <c r="AL8" s="60">
        <f>データ!$R$6</f>
        <v>101299</v>
      </c>
      <c r="AM8" s="60"/>
      <c r="AN8" s="60"/>
      <c r="AO8" s="60"/>
      <c r="AP8" s="60"/>
      <c r="AQ8" s="60"/>
      <c r="AR8" s="60"/>
      <c r="AS8" s="60"/>
      <c r="AT8" s="51">
        <f>データ!$S$6</f>
        <v>123.79</v>
      </c>
      <c r="AU8" s="52"/>
      <c r="AV8" s="52"/>
      <c r="AW8" s="52"/>
      <c r="AX8" s="52"/>
      <c r="AY8" s="52"/>
      <c r="AZ8" s="52"/>
      <c r="BA8" s="52"/>
      <c r="BB8" s="53">
        <f>データ!$T$6</f>
        <v>818.31</v>
      </c>
      <c r="BC8" s="53"/>
      <c r="BD8" s="53"/>
      <c r="BE8" s="53"/>
      <c r="BF8" s="53"/>
      <c r="BG8" s="53"/>
      <c r="BH8" s="53"/>
      <c r="BI8" s="53"/>
      <c r="BJ8" s="3"/>
      <c r="BK8" s="3"/>
      <c r="BL8" s="54" t="s">
        <v>10</v>
      </c>
      <c r="BM8" s="5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4"/>
      <c r="AI9" s="4"/>
      <c r="AJ9" s="4"/>
      <c r="AK9" s="4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61" t="s">
        <v>19</v>
      </c>
      <c r="BM9" s="62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90.52</v>
      </c>
      <c r="J10" s="52"/>
      <c r="K10" s="52"/>
      <c r="L10" s="52"/>
      <c r="M10" s="52"/>
      <c r="N10" s="52"/>
      <c r="O10" s="63"/>
      <c r="P10" s="53">
        <f>データ!$P$6</f>
        <v>17.88</v>
      </c>
      <c r="Q10" s="53"/>
      <c r="R10" s="53"/>
      <c r="S10" s="53"/>
      <c r="T10" s="53"/>
      <c r="U10" s="53"/>
      <c r="V10" s="53"/>
      <c r="W10" s="60">
        <f>データ!$Q$6</f>
        <v>3888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4"/>
      <c r="AI10" s="4"/>
      <c r="AJ10" s="4"/>
      <c r="AK10" s="4"/>
      <c r="AL10" s="60">
        <f>データ!$U$6</f>
        <v>17752</v>
      </c>
      <c r="AM10" s="60"/>
      <c r="AN10" s="60"/>
      <c r="AO10" s="60"/>
      <c r="AP10" s="60"/>
      <c r="AQ10" s="60"/>
      <c r="AR10" s="60"/>
      <c r="AS10" s="60"/>
      <c r="AT10" s="51">
        <f>データ!$V$6</f>
        <v>11.17</v>
      </c>
      <c r="AU10" s="52"/>
      <c r="AV10" s="52"/>
      <c r="AW10" s="52"/>
      <c r="AX10" s="52"/>
      <c r="AY10" s="52"/>
      <c r="AZ10" s="52"/>
      <c r="BA10" s="52"/>
      <c r="BB10" s="53">
        <f>データ!$W$6</f>
        <v>1589.26</v>
      </c>
      <c r="BC10" s="53"/>
      <c r="BD10" s="53"/>
      <c r="BE10" s="53"/>
      <c r="BF10" s="53"/>
      <c r="BG10" s="53"/>
      <c r="BH10" s="53"/>
      <c r="BI10" s="53"/>
      <c r="BJ10" s="2"/>
      <c r="BK10" s="2"/>
      <c r="BL10" s="64" t="s">
        <v>21</v>
      </c>
      <c r="BM10" s="6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23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5" customHeight="1" x14ac:dyDescent="0.15">
      <c r="A14" s="2"/>
      <c r="B14" s="80" t="s">
        <v>24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66" t="s">
        <v>25</v>
      </c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8"/>
    </row>
    <row r="15" spans="1:78" ht="13.5" customHeight="1" x14ac:dyDescent="0.15">
      <c r="A15" s="2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5"/>
      <c r="BK15" s="2"/>
      <c r="BL15" s="69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1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2" t="s">
        <v>105</v>
      </c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4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2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4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2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4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2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4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2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4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2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4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2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4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2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4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2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4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2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4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2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4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2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4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2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4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2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4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2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4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2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4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2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4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2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4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2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4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2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4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2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4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2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4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2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4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2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4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2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4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2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4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2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4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2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4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6" t="s">
        <v>26</v>
      </c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8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69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1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2" t="s">
        <v>106</v>
      </c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4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2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4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2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4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2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4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2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4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2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4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2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4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2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4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2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4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2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4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2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4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2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2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4"/>
    </row>
    <row r="60" spans="1:78" ht="13.5" customHeight="1" x14ac:dyDescent="0.15">
      <c r="A60" s="2"/>
      <c r="B60" s="83" t="s">
        <v>27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5"/>
      <c r="BK60" s="2"/>
      <c r="BL60" s="72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4"/>
    </row>
    <row r="61" spans="1:78" ht="13.5" customHeight="1" x14ac:dyDescent="0.15">
      <c r="A61" s="2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5"/>
      <c r="BK61" s="2"/>
      <c r="BL61" s="72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4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2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4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6" t="s">
        <v>28</v>
      </c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8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69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1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2" t="s">
        <v>107</v>
      </c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4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B60GzUpkBJipOjskNkIFbXrPT5cHIvC5XRjZALuzQlUIaPcSwKxOLkBFYDktzGeRg/Rrk2B/Dkl1NI42f1XCZA==" saltValue="U2QiCvkuzRtCn22BGPzcR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122319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千葉県　印西市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 t="str">
        <f t="shared" si="3"/>
        <v>非設置</v>
      </c>
      <c r="N6" s="35" t="str">
        <f t="shared" si="3"/>
        <v>-</v>
      </c>
      <c r="O6" s="35">
        <f t="shared" si="3"/>
        <v>90.52</v>
      </c>
      <c r="P6" s="35">
        <f t="shared" si="3"/>
        <v>17.88</v>
      </c>
      <c r="Q6" s="35">
        <f t="shared" si="3"/>
        <v>3888</v>
      </c>
      <c r="R6" s="35">
        <f t="shared" si="3"/>
        <v>101299</v>
      </c>
      <c r="S6" s="35">
        <f t="shared" si="3"/>
        <v>123.79</v>
      </c>
      <c r="T6" s="35">
        <f t="shared" si="3"/>
        <v>818.31</v>
      </c>
      <c r="U6" s="35">
        <f t="shared" si="3"/>
        <v>17752</v>
      </c>
      <c r="V6" s="35">
        <f t="shared" si="3"/>
        <v>11.17</v>
      </c>
      <c r="W6" s="35">
        <f t="shared" si="3"/>
        <v>1589.26</v>
      </c>
      <c r="X6" s="36">
        <f>IF(X7="",NA(),X7)</f>
        <v>114.08</v>
      </c>
      <c r="Y6" s="36">
        <f t="shared" ref="Y6:AG6" si="4">IF(Y7="",NA(),Y7)</f>
        <v>106.88</v>
      </c>
      <c r="Z6" s="36">
        <f t="shared" si="4"/>
        <v>116.26</v>
      </c>
      <c r="AA6" s="36">
        <f t="shared" si="4"/>
        <v>113.4</v>
      </c>
      <c r="AB6" s="36">
        <f t="shared" si="4"/>
        <v>108.73</v>
      </c>
      <c r="AC6" s="36">
        <f t="shared" si="4"/>
        <v>110.01</v>
      </c>
      <c r="AD6" s="36">
        <f t="shared" si="4"/>
        <v>111.21</v>
      </c>
      <c r="AE6" s="36">
        <f t="shared" si="4"/>
        <v>111.71</v>
      </c>
      <c r="AF6" s="36">
        <f t="shared" si="4"/>
        <v>110.05</v>
      </c>
      <c r="AG6" s="36">
        <f t="shared" si="4"/>
        <v>108.87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2.8</v>
      </c>
      <c r="AO6" s="36">
        <f t="shared" si="5"/>
        <v>1.93</v>
      </c>
      <c r="AP6" s="36">
        <f t="shared" si="5"/>
        <v>1.72</v>
      </c>
      <c r="AQ6" s="36">
        <f t="shared" si="5"/>
        <v>2.64</v>
      </c>
      <c r="AR6" s="36">
        <f t="shared" si="5"/>
        <v>3.16</v>
      </c>
      <c r="AS6" s="35" t="str">
        <f>IF(AS7="","",IF(AS7="-","【-】","【"&amp;SUBSTITUTE(TEXT(AS7,"#,##0.00"),"-","△")&amp;"】"))</f>
        <v>【1.05】</v>
      </c>
      <c r="AT6" s="36">
        <f>IF(AT7="",NA(),AT7)</f>
        <v>1421.83</v>
      </c>
      <c r="AU6" s="36">
        <f t="shared" ref="AU6:BC6" si="6">IF(AU7="",NA(),AU7)</f>
        <v>1521.26</v>
      </c>
      <c r="AV6" s="36">
        <f t="shared" si="6"/>
        <v>1556.12</v>
      </c>
      <c r="AW6" s="36">
        <f t="shared" si="6"/>
        <v>1490.67</v>
      </c>
      <c r="AX6" s="36">
        <f t="shared" si="6"/>
        <v>1533.23</v>
      </c>
      <c r="AY6" s="36">
        <f t="shared" si="6"/>
        <v>381.53</v>
      </c>
      <c r="AZ6" s="36">
        <f t="shared" si="6"/>
        <v>391.54</v>
      </c>
      <c r="BA6" s="36">
        <f t="shared" si="6"/>
        <v>384.34</v>
      </c>
      <c r="BB6" s="36">
        <f t="shared" si="6"/>
        <v>359.47</v>
      </c>
      <c r="BC6" s="36">
        <f t="shared" si="6"/>
        <v>369.69</v>
      </c>
      <c r="BD6" s="35" t="str">
        <f>IF(BD7="","",IF(BD7="-","【-】","【"&amp;SUBSTITUTE(TEXT(BD7,"#,##0.00"),"-","△")&amp;"】"))</f>
        <v>【261.93】</v>
      </c>
      <c r="BE6" s="36">
        <f>IF(BE7="",NA(),BE7)</f>
        <v>83.25</v>
      </c>
      <c r="BF6" s="36">
        <f t="shared" ref="BF6:BN6" si="7">IF(BF7="",NA(),BF7)</f>
        <v>71.98</v>
      </c>
      <c r="BG6" s="36">
        <f t="shared" si="7"/>
        <v>67.739999999999995</v>
      </c>
      <c r="BH6" s="36">
        <f t="shared" si="7"/>
        <v>61.61</v>
      </c>
      <c r="BI6" s="36">
        <f t="shared" si="7"/>
        <v>57.87</v>
      </c>
      <c r="BJ6" s="36">
        <f t="shared" si="7"/>
        <v>393.27</v>
      </c>
      <c r="BK6" s="36">
        <f t="shared" si="7"/>
        <v>386.97</v>
      </c>
      <c r="BL6" s="36">
        <f t="shared" si="7"/>
        <v>380.58</v>
      </c>
      <c r="BM6" s="36">
        <f t="shared" si="7"/>
        <v>401.79</v>
      </c>
      <c r="BN6" s="36">
        <f t="shared" si="7"/>
        <v>402.99</v>
      </c>
      <c r="BO6" s="35" t="str">
        <f>IF(BO7="","",IF(BO7="-","【-】","【"&amp;SUBSTITUTE(TEXT(BO7,"#,##0.00"),"-","△")&amp;"】"))</f>
        <v>【270.46】</v>
      </c>
      <c r="BP6" s="36">
        <f>IF(BP7="",NA(),BP7)</f>
        <v>76.52</v>
      </c>
      <c r="BQ6" s="36">
        <f t="shared" ref="BQ6:BY6" si="8">IF(BQ7="",NA(),BQ7)</f>
        <v>76.95</v>
      </c>
      <c r="BR6" s="36">
        <f t="shared" si="8"/>
        <v>76.3</v>
      </c>
      <c r="BS6" s="36">
        <f t="shared" si="8"/>
        <v>79.62</v>
      </c>
      <c r="BT6" s="36">
        <f t="shared" si="8"/>
        <v>78.930000000000007</v>
      </c>
      <c r="BU6" s="36">
        <f t="shared" si="8"/>
        <v>100.47</v>
      </c>
      <c r="BV6" s="36">
        <f t="shared" si="8"/>
        <v>101.72</v>
      </c>
      <c r="BW6" s="36">
        <f t="shared" si="8"/>
        <v>102.38</v>
      </c>
      <c r="BX6" s="36">
        <f t="shared" si="8"/>
        <v>100.12</v>
      </c>
      <c r="BY6" s="36">
        <f t="shared" si="8"/>
        <v>98.66</v>
      </c>
      <c r="BZ6" s="35" t="str">
        <f>IF(BZ7="","",IF(BZ7="-","【-】","【"&amp;SUBSTITUTE(TEXT(BZ7,"#,##0.00"),"-","△")&amp;"】"))</f>
        <v>【103.91】</v>
      </c>
      <c r="CA6" s="36">
        <f>IF(CA7="",NA(),CA7)</f>
        <v>326.45</v>
      </c>
      <c r="CB6" s="36">
        <f t="shared" ref="CB6:CJ6" si="9">IF(CB7="",NA(),CB7)</f>
        <v>326.35000000000002</v>
      </c>
      <c r="CC6" s="36">
        <f t="shared" si="9"/>
        <v>326.64</v>
      </c>
      <c r="CD6" s="36">
        <f t="shared" si="9"/>
        <v>315.73</v>
      </c>
      <c r="CE6" s="36">
        <f t="shared" si="9"/>
        <v>316.20999999999998</v>
      </c>
      <c r="CF6" s="36">
        <f t="shared" si="9"/>
        <v>169.82</v>
      </c>
      <c r="CG6" s="36">
        <f t="shared" si="9"/>
        <v>168.2</v>
      </c>
      <c r="CH6" s="36">
        <f t="shared" si="9"/>
        <v>168.67</v>
      </c>
      <c r="CI6" s="36">
        <f t="shared" si="9"/>
        <v>174.97</v>
      </c>
      <c r="CJ6" s="36">
        <f t="shared" si="9"/>
        <v>178.59</v>
      </c>
      <c r="CK6" s="35" t="str">
        <f>IF(CK7="","",IF(CK7="-","【-】","【"&amp;SUBSTITUTE(TEXT(CK7,"#,##0.00"),"-","△")&amp;"】"))</f>
        <v>【167.11】</v>
      </c>
      <c r="CL6" s="36">
        <f>IF(CL7="",NA(),CL7)</f>
        <v>60.83</v>
      </c>
      <c r="CM6" s="36">
        <f t="shared" ref="CM6:CU6" si="10">IF(CM7="",NA(),CM7)</f>
        <v>63.26</v>
      </c>
      <c r="CN6" s="36">
        <f t="shared" si="10"/>
        <v>62.49</v>
      </c>
      <c r="CO6" s="36">
        <f t="shared" si="10"/>
        <v>63.06</v>
      </c>
      <c r="CP6" s="36">
        <f t="shared" si="10"/>
        <v>62.59</v>
      </c>
      <c r="CQ6" s="36">
        <f t="shared" si="10"/>
        <v>55.13</v>
      </c>
      <c r="CR6" s="36">
        <f t="shared" si="10"/>
        <v>54.77</v>
      </c>
      <c r="CS6" s="36">
        <f t="shared" si="10"/>
        <v>54.92</v>
      </c>
      <c r="CT6" s="36">
        <f t="shared" si="10"/>
        <v>55.63</v>
      </c>
      <c r="CU6" s="36">
        <f t="shared" si="10"/>
        <v>55.03</v>
      </c>
      <c r="CV6" s="35" t="str">
        <f>IF(CV7="","",IF(CV7="-","【-】","【"&amp;SUBSTITUTE(TEXT(CV7,"#,##0.00"),"-","△")&amp;"】"))</f>
        <v>【60.27】</v>
      </c>
      <c r="CW6" s="36">
        <f>IF(CW7="",NA(),CW7)</f>
        <v>93.05</v>
      </c>
      <c r="CX6" s="36">
        <f t="shared" ref="CX6:DF6" si="11">IF(CX7="",NA(),CX7)</f>
        <v>93.52</v>
      </c>
      <c r="CY6" s="36">
        <f t="shared" si="11"/>
        <v>93.72</v>
      </c>
      <c r="CZ6" s="36">
        <f t="shared" si="11"/>
        <v>93.47</v>
      </c>
      <c r="DA6" s="36">
        <f t="shared" si="11"/>
        <v>93.04</v>
      </c>
      <c r="DB6" s="36">
        <f t="shared" si="11"/>
        <v>83</v>
      </c>
      <c r="DC6" s="36">
        <f t="shared" si="11"/>
        <v>82.89</v>
      </c>
      <c r="DD6" s="36">
        <f t="shared" si="11"/>
        <v>82.66</v>
      </c>
      <c r="DE6" s="36">
        <f t="shared" si="11"/>
        <v>82.04</v>
      </c>
      <c r="DF6" s="36">
        <f t="shared" si="11"/>
        <v>81.900000000000006</v>
      </c>
      <c r="DG6" s="35" t="str">
        <f>IF(DG7="","",IF(DG7="-","【-】","【"&amp;SUBSTITUTE(TEXT(DG7,"#,##0.00"),"-","△")&amp;"】"))</f>
        <v>【89.92】</v>
      </c>
      <c r="DH6" s="36">
        <f>IF(DH7="",NA(),DH7)</f>
        <v>54.49</v>
      </c>
      <c r="DI6" s="36">
        <f t="shared" ref="DI6:DQ6" si="12">IF(DI7="",NA(),DI7)</f>
        <v>55.66</v>
      </c>
      <c r="DJ6" s="36">
        <f t="shared" si="12"/>
        <v>57</v>
      </c>
      <c r="DK6" s="36">
        <f t="shared" si="12"/>
        <v>57.08</v>
      </c>
      <c r="DL6" s="36">
        <f t="shared" si="12"/>
        <v>58.82</v>
      </c>
      <c r="DM6" s="36">
        <f t="shared" si="12"/>
        <v>46.66</v>
      </c>
      <c r="DN6" s="36">
        <f t="shared" si="12"/>
        <v>47.46</v>
      </c>
      <c r="DO6" s="36">
        <f t="shared" si="12"/>
        <v>48.49</v>
      </c>
      <c r="DP6" s="36">
        <f t="shared" si="12"/>
        <v>48.05</v>
      </c>
      <c r="DQ6" s="36">
        <f t="shared" si="12"/>
        <v>48.87</v>
      </c>
      <c r="DR6" s="35" t="str">
        <f>IF(DR7="","",IF(DR7="-","【-】","【"&amp;SUBSTITUTE(TEXT(DR7,"#,##0.00"),"-","△")&amp;"】"))</f>
        <v>【48.85】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9.85</v>
      </c>
      <c r="DY6" s="36">
        <f t="shared" si="13"/>
        <v>9.7100000000000009</v>
      </c>
      <c r="DZ6" s="36">
        <f t="shared" si="13"/>
        <v>12.79</v>
      </c>
      <c r="EA6" s="36">
        <f t="shared" si="13"/>
        <v>13.39</v>
      </c>
      <c r="EB6" s="36">
        <f t="shared" si="13"/>
        <v>14.85</v>
      </c>
      <c r="EC6" s="35" t="str">
        <f>IF(EC7="","",IF(EC7="-","【-】","【"&amp;SUBSTITUTE(TEXT(EC7,"#,##0.00"),"-","△")&amp;"】"))</f>
        <v>【17.80】</v>
      </c>
      <c r="ED6" s="35">
        <f>IF(ED7="",NA(),ED7)</f>
        <v>0</v>
      </c>
      <c r="EE6" s="36">
        <f t="shared" ref="EE6:EM6" si="14">IF(EE7="",NA(),EE7)</f>
        <v>0.22</v>
      </c>
      <c r="EF6" s="36">
        <f t="shared" si="14"/>
        <v>0.28999999999999998</v>
      </c>
      <c r="EG6" s="36">
        <f t="shared" si="14"/>
        <v>0.53</v>
      </c>
      <c r="EH6" s="36">
        <f t="shared" si="14"/>
        <v>0.39</v>
      </c>
      <c r="EI6" s="36">
        <f t="shared" si="14"/>
        <v>0.66</v>
      </c>
      <c r="EJ6" s="36">
        <f t="shared" si="14"/>
        <v>0.99</v>
      </c>
      <c r="EK6" s="36">
        <f t="shared" si="14"/>
        <v>0.71</v>
      </c>
      <c r="EL6" s="36">
        <f t="shared" si="14"/>
        <v>0.54</v>
      </c>
      <c r="EM6" s="36">
        <f t="shared" si="14"/>
        <v>0.5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122319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90.52</v>
      </c>
      <c r="P7" s="39">
        <v>17.88</v>
      </c>
      <c r="Q7" s="39">
        <v>3888</v>
      </c>
      <c r="R7" s="39">
        <v>101299</v>
      </c>
      <c r="S7" s="39">
        <v>123.79</v>
      </c>
      <c r="T7" s="39">
        <v>818.31</v>
      </c>
      <c r="U7" s="39">
        <v>17752</v>
      </c>
      <c r="V7" s="39">
        <v>11.17</v>
      </c>
      <c r="W7" s="39">
        <v>1589.26</v>
      </c>
      <c r="X7" s="39">
        <v>114.08</v>
      </c>
      <c r="Y7" s="39">
        <v>106.88</v>
      </c>
      <c r="Z7" s="39">
        <v>116.26</v>
      </c>
      <c r="AA7" s="39">
        <v>113.4</v>
      </c>
      <c r="AB7" s="39">
        <v>108.73</v>
      </c>
      <c r="AC7" s="39">
        <v>110.01</v>
      </c>
      <c r="AD7" s="39">
        <v>111.21</v>
      </c>
      <c r="AE7" s="39">
        <v>111.71</v>
      </c>
      <c r="AF7" s="39">
        <v>110.05</v>
      </c>
      <c r="AG7" s="39">
        <v>108.87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2.8</v>
      </c>
      <c r="AO7" s="39">
        <v>1.93</v>
      </c>
      <c r="AP7" s="39">
        <v>1.72</v>
      </c>
      <c r="AQ7" s="39">
        <v>2.64</v>
      </c>
      <c r="AR7" s="39">
        <v>3.16</v>
      </c>
      <c r="AS7" s="39">
        <v>1.05</v>
      </c>
      <c r="AT7" s="39">
        <v>1421.83</v>
      </c>
      <c r="AU7" s="39">
        <v>1521.26</v>
      </c>
      <c r="AV7" s="39">
        <v>1556.12</v>
      </c>
      <c r="AW7" s="39">
        <v>1490.67</v>
      </c>
      <c r="AX7" s="39">
        <v>1533.23</v>
      </c>
      <c r="AY7" s="39">
        <v>381.53</v>
      </c>
      <c r="AZ7" s="39">
        <v>391.54</v>
      </c>
      <c r="BA7" s="39">
        <v>384.34</v>
      </c>
      <c r="BB7" s="39">
        <v>359.47</v>
      </c>
      <c r="BC7" s="39">
        <v>369.69</v>
      </c>
      <c r="BD7" s="39">
        <v>261.93</v>
      </c>
      <c r="BE7" s="39">
        <v>83.25</v>
      </c>
      <c r="BF7" s="39">
        <v>71.98</v>
      </c>
      <c r="BG7" s="39">
        <v>67.739999999999995</v>
      </c>
      <c r="BH7" s="39">
        <v>61.61</v>
      </c>
      <c r="BI7" s="39">
        <v>57.87</v>
      </c>
      <c r="BJ7" s="39">
        <v>393.27</v>
      </c>
      <c r="BK7" s="39">
        <v>386.97</v>
      </c>
      <c r="BL7" s="39">
        <v>380.58</v>
      </c>
      <c r="BM7" s="39">
        <v>401.79</v>
      </c>
      <c r="BN7" s="39">
        <v>402.99</v>
      </c>
      <c r="BO7" s="39">
        <v>270.45999999999998</v>
      </c>
      <c r="BP7" s="39">
        <v>76.52</v>
      </c>
      <c r="BQ7" s="39">
        <v>76.95</v>
      </c>
      <c r="BR7" s="39">
        <v>76.3</v>
      </c>
      <c r="BS7" s="39">
        <v>79.62</v>
      </c>
      <c r="BT7" s="39">
        <v>78.930000000000007</v>
      </c>
      <c r="BU7" s="39">
        <v>100.47</v>
      </c>
      <c r="BV7" s="39">
        <v>101.72</v>
      </c>
      <c r="BW7" s="39">
        <v>102.38</v>
      </c>
      <c r="BX7" s="39">
        <v>100.12</v>
      </c>
      <c r="BY7" s="39">
        <v>98.66</v>
      </c>
      <c r="BZ7" s="39">
        <v>103.91</v>
      </c>
      <c r="CA7" s="39">
        <v>326.45</v>
      </c>
      <c r="CB7" s="39">
        <v>326.35000000000002</v>
      </c>
      <c r="CC7" s="39">
        <v>326.64</v>
      </c>
      <c r="CD7" s="39">
        <v>315.73</v>
      </c>
      <c r="CE7" s="39">
        <v>316.20999999999998</v>
      </c>
      <c r="CF7" s="39">
        <v>169.82</v>
      </c>
      <c r="CG7" s="39">
        <v>168.2</v>
      </c>
      <c r="CH7" s="39">
        <v>168.67</v>
      </c>
      <c r="CI7" s="39">
        <v>174.97</v>
      </c>
      <c r="CJ7" s="39">
        <v>178.59</v>
      </c>
      <c r="CK7" s="39">
        <v>167.11</v>
      </c>
      <c r="CL7" s="39">
        <v>60.83</v>
      </c>
      <c r="CM7" s="39">
        <v>63.26</v>
      </c>
      <c r="CN7" s="39">
        <v>62.49</v>
      </c>
      <c r="CO7" s="39">
        <v>63.06</v>
      </c>
      <c r="CP7" s="39">
        <v>62.59</v>
      </c>
      <c r="CQ7" s="39">
        <v>55.13</v>
      </c>
      <c r="CR7" s="39">
        <v>54.77</v>
      </c>
      <c r="CS7" s="39">
        <v>54.92</v>
      </c>
      <c r="CT7" s="39">
        <v>55.63</v>
      </c>
      <c r="CU7" s="39">
        <v>55.03</v>
      </c>
      <c r="CV7" s="39">
        <v>60.27</v>
      </c>
      <c r="CW7" s="39">
        <v>93.05</v>
      </c>
      <c r="CX7" s="39">
        <v>93.52</v>
      </c>
      <c r="CY7" s="39">
        <v>93.72</v>
      </c>
      <c r="CZ7" s="39">
        <v>93.47</v>
      </c>
      <c r="DA7" s="39">
        <v>93.04</v>
      </c>
      <c r="DB7" s="39">
        <v>83</v>
      </c>
      <c r="DC7" s="39">
        <v>82.89</v>
      </c>
      <c r="DD7" s="39">
        <v>82.66</v>
      </c>
      <c r="DE7" s="39">
        <v>82.04</v>
      </c>
      <c r="DF7" s="39">
        <v>81.900000000000006</v>
      </c>
      <c r="DG7" s="39">
        <v>89.92</v>
      </c>
      <c r="DH7" s="39">
        <v>54.49</v>
      </c>
      <c r="DI7" s="39">
        <v>55.66</v>
      </c>
      <c r="DJ7" s="39">
        <v>57</v>
      </c>
      <c r="DK7" s="39">
        <v>57.08</v>
      </c>
      <c r="DL7" s="39">
        <v>58.82</v>
      </c>
      <c r="DM7" s="39">
        <v>46.66</v>
      </c>
      <c r="DN7" s="39">
        <v>47.46</v>
      </c>
      <c r="DO7" s="39">
        <v>48.49</v>
      </c>
      <c r="DP7" s="39">
        <v>48.05</v>
      </c>
      <c r="DQ7" s="39">
        <v>48.87</v>
      </c>
      <c r="DR7" s="39">
        <v>48.85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9.85</v>
      </c>
      <c r="DY7" s="39">
        <v>9.7100000000000009</v>
      </c>
      <c r="DZ7" s="39">
        <v>12.79</v>
      </c>
      <c r="EA7" s="39">
        <v>13.39</v>
      </c>
      <c r="EB7" s="39">
        <v>14.85</v>
      </c>
      <c r="EC7" s="39">
        <v>17.8</v>
      </c>
      <c r="ED7" s="39">
        <v>0</v>
      </c>
      <c r="EE7" s="39">
        <v>0.22</v>
      </c>
      <c r="EF7" s="39">
        <v>0.28999999999999998</v>
      </c>
      <c r="EG7" s="39">
        <v>0.53</v>
      </c>
      <c r="EH7" s="39">
        <v>0.39</v>
      </c>
      <c r="EI7" s="39">
        <v>0.66</v>
      </c>
      <c r="EJ7" s="39">
        <v>0.99</v>
      </c>
      <c r="EK7" s="39">
        <v>0.71</v>
      </c>
      <c r="EL7" s="39">
        <v>0.54</v>
      </c>
      <c r="EM7" s="39">
        <v>0.5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dcterms:created xsi:type="dcterms:W3CDTF">2019-12-05T04:13:09Z</dcterms:created>
  <dcterms:modified xsi:type="dcterms:W3CDTF">2020-02-18T06:14:52Z</dcterms:modified>
  <cp:category/>
</cp:coreProperties>
</file>