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IPMvSPem07wxxz+LBNrdAWeQKKvYItO3a9eDVbvGiSVkpRFfrkEwr5k6l9Bamd41Oru+XtfJUIbYNKijfL45uw==" workbookSaltValue="Yz/K/lZ6cx2eOeFVGIImQw==" workbookSpinCount="100000" lockStructure="1"/>
  <bookViews>
    <workbookView xWindow="93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<sst xmlns="http://schemas.openxmlformats.org/spreadsheetml/2006/main" count="233" uniqueCount="115">
  <si>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</si>
  <si>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</si>
  <si>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</si>
  <si>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</si>
  <si>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</si>
  <si>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</si>
  <si>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</si>
  <si>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</si>
  <si>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</si>
  <si>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</si>
  <si>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</si>
  <si>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</si>
  <si>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</si>
  <si>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</si>
  <si>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</si>
  <si>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</si>
  <si>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</si>
  <si>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</si>
  <si>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</si>
  <si>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</si>
  <si>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</si>
  <si>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</si>
  <si>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</si>
  <si>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</si>
  <si>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</si>
  <si>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</si>
  <si>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</si>
  <si>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</si>
  <si>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</si>
  <si>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</si>
  <si>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</si>
  <si>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</si>
  <si>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</si>
  <si>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</si>
  <si>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</si>
  <si>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</si>
  <si>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</si>
  <si>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</si>
  <si>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</si>
  <si>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</si>
  <si>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</si>
  <si>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</si>
  <si>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</si>
  <si>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</si>
  <si>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</si>
  <si>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</si>
  <si>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</si>
  <si>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</si>
  <si>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</si>
  <si>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</si>
  <si>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</si>
  <si>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</si>
  <si>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</si>
  <si>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</si>
  <si>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</si>
  <si>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</si>
  <si>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</si>
  <si>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</si>
  <si>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</si>
  <si>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</si>
  <si>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</si>
  <si>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</si>
  <si>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</si>
  <si>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</si>
  <si>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</si>
  <si>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</si>
  <si>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</si>
  <si>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</si>
  <si>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</si>
  <si>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</si>
  <si>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</si>
  <si>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</si>
  <si>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</si>
  <si>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</si>
  <si>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</si>
  <si>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</si>
  <si>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</si>
  <si>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</si>
  <si>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</si>
  <si>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</si>
  <si>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</si>
  <si>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</si>
  <si>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</si>
  <si>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</si>
  <si>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</si>
  <si>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</si>
  <si>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</si>
  <si>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</si>
  <si>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</si>
  <si>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</si>
  <si>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</si>
  <si>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</si>
  <si>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</si>
  <si>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</si>
  <si>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</si>
  <si>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</si>
  <si>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</si>
  <si>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</si>
  <si>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</si>
  <si>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</si>
  <si>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</si>
  <si>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</si>
  <si>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</si>
  <si>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</si>
  <si>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</si>
  <si>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</si>
  <si>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</si>
  <si>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</si>
  <si>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</si>
  <si>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</si>
  <si>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</si>
  <si>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</si>
  <si>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印西市の特定環境保全公共下水道は公共衛生の向上及び手賀沼・印旛沼の水質改善を目的に進められており、地理的な要因等から維持コストも多額となり、収支は継続的な赤字となっている。
　接続率の向上により使用料収入の確保を図るとともに、健全な経営と公衆衛生及び水質改善の目的達成とのバランスを図っていく。</t>
    <rPh sb="1" eb="3">
      <t>インザイ</t>
    </rPh>
    <rPh sb="3" eb="4">
      <t>シ</t>
    </rPh>
    <rPh sb="5" eb="7">
      <t>トクテイ</t>
    </rPh>
    <rPh sb="7" eb="9">
      <t>カンキョウ</t>
    </rPh>
    <rPh sb="9" eb="11">
      <t>ホゼン</t>
    </rPh>
    <rPh sb="11" eb="13">
      <t>コウキョウ</t>
    </rPh>
    <rPh sb="13" eb="16">
      <t>ゲスイドウ</t>
    </rPh>
    <rPh sb="17" eb="19">
      <t>コウキョウ</t>
    </rPh>
    <rPh sb="19" eb="21">
      <t>エイセイ</t>
    </rPh>
    <rPh sb="22" eb="24">
      <t>コウジョウ</t>
    </rPh>
    <rPh sb="24" eb="25">
      <t>オヨ</t>
    </rPh>
    <rPh sb="26" eb="29">
      <t>テガヌマ</t>
    </rPh>
    <rPh sb="30" eb="33">
      <t>インバヌマ</t>
    </rPh>
    <rPh sb="34" eb="36">
      <t>スイシツ</t>
    </rPh>
    <rPh sb="36" eb="38">
      <t>カイゼン</t>
    </rPh>
    <rPh sb="39" eb="41">
      <t>モクテキ</t>
    </rPh>
    <rPh sb="42" eb="43">
      <t>スス</t>
    </rPh>
    <rPh sb="50" eb="53">
      <t>チリテキ</t>
    </rPh>
    <rPh sb="54" eb="56">
      <t>ヨウイン</t>
    </rPh>
    <rPh sb="56" eb="57">
      <t>トウ</t>
    </rPh>
    <rPh sb="59" eb="61">
      <t>イジ</t>
    </rPh>
    <rPh sb="65" eb="67">
      <t>タガク</t>
    </rPh>
    <rPh sb="71" eb="73">
      <t>シュウシ</t>
    </rPh>
    <rPh sb="74" eb="77">
      <t>ケイゾクテキ</t>
    </rPh>
    <rPh sb="78" eb="80">
      <t>アカジ</t>
    </rPh>
    <rPh sb="89" eb="91">
      <t>セツゾク</t>
    </rPh>
    <rPh sb="91" eb="92">
      <t>リツ</t>
    </rPh>
    <rPh sb="93" eb="95">
      <t>コウジョウ</t>
    </rPh>
    <rPh sb="98" eb="101">
      <t>シヨウリョウ</t>
    </rPh>
    <rPh sb="101" eb="103">
      <t>シュウニュウ</t>
    </rPh>
    <rPh sb="104" eb="106">
      <t>カクホ</t>
    </rPh>
    <rPh sb="107" eb="108">
      <t>ハカ</t>
    </rPh>
    <rPh sb="114" eb="116">
      <t>ケンゼン</t>
    </rPh>
    <rPh sb="117" eb="119">
      <t>ケイエイ</t>
    </rPh>
    <rPh sb="120" eb="122">
      <t>コウシュウ</t>
    </rPh>
    <rPh sb="122" eb="124">
      <t>エイセイ</t>
    </rPh>
    <rPh sb="124" eb="125">
      <t>オヨ</t>
    </rPh>
    <rPh sb="126" eb="128">
      <t>スイシツ</t>
    </rPh>
    <rPh sb="128" eb="130">
      <t>カイゼン</t>
    </rPh>
    <rPh sb="131" eb="133">
      <t>モクテキ</t>
    </rPh>
    <rPh sb="133" eb="135">
      <t>タッセイ</t>
    </rPh>
    <rPh sb="142" eb="143">
      <t>ハカ</t>
    </rPh>
    <phoneticPr fontId="4"/>
  </si>
  <si>
    <t>③管渠改善率について
　管渠改善率は、類似団体及び全国平均値を下回っ
　ている。平成５年に供用を開始していることか
　ら、将来発生する更新投資等に対応するための計
　画的な経営が必要である。</t>
    <rPh sb="1" eb="3">
      <t>カンキョ</t>
    </rPh>
    <rPh sb="3" eb="5">
      <t>カイゼン</t>
    </rPh>
    <rPh sb="5" eb="6">
      <t>リツ</t>
    </rPh>
    <rPh sb="12" eb="14">
      <t>カンキョ</t>
    </rPh>
    <rPh sb="14" eb="16">
      <t>カイゼン</t>
    </rPh>
    <rPh sb="16" eb="17">
      <t>リツ</t>
    </rPh>
    <rPh sb="19" eb="21">
      <t>ルイジ</t>
    </rPh>
    <rPh sb="21" eb="23">
      <t>ダンタイ</t>
    </rPh>
    <rPh sb="23" eb="24">
      <t>オヨ</t>
    </rPh>
    <rPh sb="25" eb="27">
      <t>ゼンコク</t>
    </rPh>
    <rPh sb="27" eb="30">
      <t>ヘイキンチ</t>
    </rPh>
    <rPh sb="31" eb="33">
      <t>シタマワ</t>
    </rPh>
    <rPh sb="40" eb="42">
      <t>ヘイセイ</t>
    </rPh>
    <rPh sb="43" eb="44">
      <t>ネン</t>
    </rPh>
    <rPh sb="45" eb="47">
      <t>キョウヨウ</t>
    </rPh>
    <rPh sb="48" eb="50">
      <t>カイシ</t>
    </rPh>
    <rPh sb="61" eb="63">
      <t>ショウライ</t>
    </rPh>
    <rPh sb="63" eb="65">
      <t>ハッセイ</t>
    </rPh>
    <rPh sb="67" eb="69">
      <t>コウシン</t>
    </rPh>
    <rPh sb="69" eb="71">
      <t>トウシ</t>
    </rPh>
    <rPh sb="71" eb="72">
      <t>トウ</t>
    </rPh>
    <rPh sb="73" eb="75">
      <t>タイオウ</t>
    </rPh>
    <rPh sb="80" eb="81">
      <t>ケイ</t>
    </rPh>
    <rPh sb="83" eb="84">
      <t>ガ</t>
    </rPh>
    <rPh sb="84" eb="85">
      <t>テキ</t>
    </rPh>
    <rPh sb="86" eb="88">
      <t>ケイエイ</t>
    </rPh>
    <rPh sb="89" eb="91">
      <t>ヒツヨウ</t>
    </rPh>
    <phoneticPr fontId="4"/>
  </si>
  <si>
    <t>①収益的収支比率について
　収益的収支比率は100％を下回っており、単年度
　収支は赤字となっている。
④企業債残高対事業規模比率について
　企業債残高対事業規模比率は、H27から類似団体
　及び全国平均値を上回り、赤字の状況から公費負
　担に頼る部分は多い。地方債残高は減少傾向にあ
　ることから接続率の向上に努め、使用料収入の増
　加を図っていく。
⑤経費回収率について
　経費回収率は100％を下回り、下水道使用料のみ
　で汚水処理費を賄えていない状況である。
⑥汚水処理原価について
　有収水量が比較的一定の数値に対し、汚水処理費
　はばらつきがあり、汚水処理原価は類似団体及び
  全国平均値に比べ低いものの、高い数値となって
　いる。
　地理的要因等からも汚水処理費が高くなっている
　ことからも、接続率の向上に努め有収水量の増加
　を図っていく。
⑧水洗化率について
　水洗化率は、類似団体及び全国平均値と比較して
　も低い数値となっており、接続率の向上に努めて
　いく必要がある。
　</t>
    <rPh sb="1" eb="4">
      <t>シュウエキテキ</t>
    </rPh>
    <rPh sb="4" eb="6">
      <t>シュウシ</t>
    </rPh>
    <rPh sb="6" eb="8">
      <t>ヒリツ</t>
    </rPh>
    <rPh sb="14" eb="17">
      <t>シュウエキテキ</t>
    </rPh>
    <rPh sb="17" eb="19">
      <t>シュウシ</t>
    </rPh>
    <rPh sb="19" eb="21">
      <t>ヒリツ</t>
    </rPh>
    <rPh sb="27" eb="29">
      <t>シタマワ</t>
    </rPh>
    <rPh sb="34" eb="37">
      <t>タンネンド</t>
    </rPh>
    <rPh sb="39" eb="41">
      <t>シュウシ</t>
    </rPh>
    <rPh sb="42" eb="44">
      <t>アカジ</t>
    </rPh>
    <rPh sb="54" eb="56">
      <t>キギョウ</t>
    </rPh>
    <rPh sb="56" eb="57">
      <t>サイ</t>
    </rPh>
    <rPh sb="57" eb="59">
      <t>ザンダカ</t>
    </rPh>
    <rPh sb="59" eb="60">
      <t>タイ</t>
    </rPh>
    <rPh sb="60" eb="62">
      <t>ジギョウ</t>
    </rPh>
    <rPh sb="62" eb="64">
      <t>キボ</t>
    </rPh>
    <rPh sb="64" eb="66">
      <t>ヒリツ</t>
    </rPh>
    <rPh sb="72" eb="74">
      <t>キギョウ</t>
    </rPh>
    <rPh sb="74" eb="75">
      <t>サイ</t>
    </rPh>
    <rPh sb="75" eb="77">
      <t>ザンダカ</t>
    </rPh>
    <rPh sb="77" eb="78">
      <t>タイ</t>
    </rPh>
    <rPh sb="78" eb="80">
      <t>ジギョウ</t>
    </rPh>
    <rPh sb="80" eb="82">
      <t>キボ</t>
    </rPh>
    <rPh sb="82" eb="84">
      <t>ヒリツ</t>
    </rPh>
    <rPh sb="91" eb="93">
      <t>ルイジ</t>
    </rPh>
    <rPh sb="93" eb="95">
      <t>ダンタイ</t>
    </rPh>
    <rPh sb="97" eb="98">
      <t>オヨ</t>
    </rPh>
    <rPh sb="99" eb="101">
      <t>ゼンコク</t>
    </rPh>
    <rPh sb="101" eb="103">
      <t>ヘイキン</t>
    </rPh>
    <rPh sb="103" eb="104">
      <t>チ</t>
    </rPh>
    <rPh sb="105" eb="107">
      <t>ウワマワ</t>
    </rPh>
    <rPh sb="109" eb="111">
      <t>アカジ</t>
    </rPh>
    <rPh sb="112" eb="114">
      <t>ジョウキョウ</t>
    </rPh>
    <rPh sb="116" eb="118">
      <t>コウヒ</t>
    </rPh>
    <rPh sb="123" eb="124">
      <t>タヨ</t>
    </rPh>
    <rPh sb="125" eb="127">
      <t>ブブン</t>
    </rPh>
    <rPh sb="128" eb="129">
      <t>オオ</t>
    </rPh>
    <rPh sb="131" eb="134">
      <t>チホウサイ</t>
    </rPh>
    <rPh sb="134" eb="136">
      <t>ザンダカ</t>
    </rPh>
    <rPh sb="137" eb="139">
      <t>ゲンショウ</t>
    </rPh>
    <rPh sb="139" eb="141">
      <t>ケイコウ</t>
    </rPh>
    <rPh sb="150" eb="152">
      <t>セツゾク</t>
    </rPh>
    <rPh sb="152" eb="153">
      <t>リツ</t>
    </rPh>
    <rPh sb="154" eb="156">
      <t>コウジョウ</t>
    </rPh>
    <rPh sb="157" eb="158">
      <t>ツト</t>
    </rPh>
    <rPh sb="180" eb="182">
      <t>ケイヒ</t>
    </rPh>
    <rPh sb="182" eb="184">
      <t>カイシュウ</t>
    </rPh>
    <rPh sb="184" eb="185">
      <t>リツ</t>
    </rPh>
    <rPh sb="191" eb="193">
      <t>ケイヒ</t>
    </rPh>
    <rPh sb="193" eb="195">
      <t>カイシュウ</t>
    </rPh>
    <rPh sb="195" eb="196">
      <t>リツ</t>
    </rPh>
    <rPh sb="202" eb="204">
      <t>シタマワ</t>
    </rPh>
    <rPh sb="206" eb="209">
      <t>ゲスイドウ</t>
    </rPh>
    <rPh sb="209" eb="212">
      <t>シヨウリョウ</t>
    </rPh>
    <rPh sb="217" eb="219">
      <t>オスイ</t>
    </rPh>
    <rPh sb="219" eb="221">
      <t>ショリ</t>
    </rPh>
    <rPh sb="221" eb="222">
      <t>ヒ</t>
    </rPh>
    <rPh sb="223" eb="224">
      <t>マカナ</t>
    </rPh>
    <rPh sb="229" eb="231">
      <t>ジョウキョウ</t>
    </rPh>
    <rPh sb="238" eb="240">
      <t>オスイ</t>
    </rPh>
    <rPh sb="240" eb="242">
      <t>ショリ</t>
    </rPh>
    <rPh sb="242" eb="244">
      <t>ゲンカ</t>
    </rPh>
    <rPh sb="250" eb="252">
      <t>ユウシュウ</t>
    </rPh>
    <rPh sb="252" eb="254">
      <t>スイリョウ</t>
    </rPh>
    <rPh sb="255" eb="258">
      <t>ヒカクテキ</t>
    </rPh>
    <rPh sb="258" eb="260">
      <t>イッテイ</t>
    </rPh>
    <rPh sb="261" eb="263">
      <t>スウチ</t>
    </rPh>
    <rPh sb="264" eb="265">
      <t>タイ</t>
    </rPh>
    <rPh sb="267" eb="269">
      <t>オスイ</t>
    </rPh>
    <rPh sb="269" eb="271">
      <t>ショリ</t>
    </rPh>
    <rPh sb="271" eb="272">
      <t>ヒ</t>
    </rPh>
    <rPh sb="283" eb="285">
      <t>オスイ</t>
    </rPh>
    <rPh sb="285" eb="287">
      <t>ショリ</t>
    </rPh>
    <rPh sb="287" eb="289">
      <t>ゲンカ</t>
    </rPh>
    <rPh sb="313" eb="314">
      <t>タカ</t>
    </rPh>
    <rPh sb="315" eb="317">
      <t>スウチ</t>
    </rPh>
    <rPh sb="328" eb="331">
      <t>チリテキ</t>
    </rPh>
    <rPh sb="331" eb="333">
      <t>ヨウイン</t>
    </rPh>
    <rPh sb="333" eb="334">
      <t>トウ</t>
    </rPh>
    <rPh sb="337" eb="339">
      <t>オスイ</t>
    </rPh>
    <rPh sb="339" eb="341">
      <t>ショリ</t>
    </rPh>
    <rPh sb="341" eb="342">
      <t>ヒ</t>
    </rPh>
    <rPh sb="343" eb="344">
      <t>タカ</t>
    </rPh>
    <rPh sb="358" eb="360">
      <t>セツゾク</t>
    </rPh>
    <rPh sb="360" eb="361">
      <t>リツ</t>
    </rPh>
    <rPh sb="362" eb="364">
      <t>コウジョウ</t>
    </rPh>
    <rPh sb="365" eb="366">
      <t>ツト</t>
    </rPh>
    <rPh sb="367" eb="369">
      <t>ユウシュウ</t>
    </rPh>
    <rPh sb="369" eb="371">
      <t>スイリョウ</t>
    </rPh>
    <rPh sb="372" eb="374">
      <t>ゾウカ</t>
    </rPh>
    <rPh sb="377" eb="378">
      <t>ハカ</t>
    </rPh>
    <rPh sb="386" eb="389">
      <t>スイセンカ</t>
    </rPh>
    <rPh sb="389" eb="390">
      <t>リツ</t>
    </rPh>
    <rPh sb="396" eb="399">
      <t>スイセンカ</t>
    </rPh>
    <rPh sb="399" eb="400">
      <t>リツ</t>
    </rPh>
    <rPh sb="402" eb="404">
      <t>ルイジ</t>
    </rPh>
    <rPh sb="404" eb="406">
      <t>ダンタイ</t>
    </rPh>
    <rPh sb="406" eb="407">
      <t>オヨ</t>
    </rPh>
    <rPh sb="408" eb="410">
      <t>ゼンコク</t>
    </rPh>
    <rPh sb="410" eb="413">
      <t>ヘイキンチ</t>
    </rPh>
    <rPh sb="414" eb="416">
      <t>ヒカク</t>
    </rPh>
    <rPh sb="421" eb="422">
      <t>ヒク</t>
    </rPh>
    <rPh sb="423" eb="425">
      <t>スウチ</t>
    </rPh>
    <rPh sb="432" eb="434">
      <t>セツゾク</t>
    </rPh>
    <rPh sb="434" eb="435">
      <t>リツ</t>
    </rPh>
    <rPh sb="436" eb="438">
      <t>コウジョウ</t>
    </rPh>
    <rPh sb="439" eb="440">
      <t>ツト</t>
    </rPh>
    <rPh sb="446" eb="4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</si>
</sst>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1.1399999999999999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64-4411-86C4-EEF81F274D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164-4411-86C4-EEF81F274D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E8-4B0E-A282-DB77978455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0BE8-4B0E-A282-DB77978455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71.239999999999995</c:v>
                </c:pt>
                <c:pt idx="1">
                  <c:v>68.94</c:v>
                </c:pt>
                <c:pt idx="2">
                  <c:v>69.540000000000006</c:v>
                </c:pt>
                <c:pt idx="3">
                  <c:v>47.19</c:v>
                </c:pt>
                <c:pt idx="4">
                  <c:v>71.38</c:v>
                </c:pt>
              </c:numCache>
            </c:numRef>
          </c:val>
          <c:extLst>
            <c:ext xmlns:c16="http://schemas.microsoft.com/office/drawing/2014/chart" uri="{C3380CC4-5D6E-409C-BE32-E72D297353CC}">
              <c16:uniqueId val="{00000000-F6BE-4D41-90FB-9DE9687F93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6BE-4D41-90FB-9DE9687F93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c:v>
                </c:pt>
                <c:pt idx="1">
                  <c:v>89.42</c:v>
                </c:pt>
                <c:pt idx="2">
                  <c:v>96.38</c:v>
                </c:pt>
                <c:pt idx="3">
                  <c:v>80.89</c:v>
                </c:pt>
                <c:pt idx="4">
                  <c:v>90.27</c:v>
                </c:pt>
              </c:numCache>
            </c:numRef>
          </c:val>
          <c:extLst>
            <c:ext xmlns:c16="http://schemas.microsoft.com/office/drawing/2014/chart" uri="{C3380CC4-5D6E-409C-BE32-E72D297353CC}">
              <c16:uniqueId val="{00000000-2D86-470D-90B4-EC098AFE9B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6-470D-90B4-EC098AFE9B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0-43C3-8A8E-795454B427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0-43C3-8A8E-795454B427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8-48B0-A431-B0DB7E25FE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8-48B0-A431-B0DB7E25FE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4-4A74-B63C-AB2AF21139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4-4A74-B63C-AB2AF21139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2-4824-898B-EE11DF92FD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2-4824-898B-EE11DF92FD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270.48</c:v>
                </c:pt>
                <c:pt idx="1">
                  <c:v>1900.86</c:v>
                </c:pt>
                <c:pt idx="2">
                  <c:v>1521.85</c:v>
                </c:pt>
                <c:pt idx="3">
                  <c:v>1449.37</c:v>
                </c:pt>
                <c:pt idx="4">
                  <c:v>1581.31</c:v>
                </c:pt>
              </c:numCache>
            </c:numRef>
          </c:val>
          <c:extLst>
            <c:ext xmlns:c16="http://schemas.microsoft.com/office/drawing/2014/chart" uri="{C3380CC4-5D6E-409C-BE32-E72D297353CC}">
              <c16:uniqueId val="{00000000-9144-47A2-96DB-6D301558C0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144-47A2-96DB-6D301558C0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82.02</c:v>
                </c:pt>
                <c:pt idx="1">
                  <c:v>81.86</c:v>
                </c:pt>
                <c:pt idx="2">
                  <c:v>98.73</c:v>
                </c:pt>
                <c:pt idx="3">
                  <c:v>63.41</c:v>
                </c:pt>
                <c:pt idx="4">
                  <c:v>82.83</c:v>
                </c:pt>
              </c:numCache>
            </c:numRef>
          </c:val>
          <c:extLst>
            <c:ext xmlns:c16="http://schemas.microsoft.com/office/drawing/2014/chart" uri="{C3380CC4-5D6E-409C-BE32-E72D297353CC}">
              <c16:uniqueId val="{00000000-47B4-4FDF-A99B-2F3BB210AB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7B4-4FDF-A99B-2F3BB210AB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189.89</c:v>
                </c:pt>
                <c:pt idx="1">
                  <c:v>193.43</c:v>
                </c:pt>
                <c:pt idx="2">
                  <c:v>161.83000000000001</c:v>
                </c:pt>
                <c:pt idx="3">
                  <c:v>250.3</c:v>
                </c:pt>
                <c:pt idx="4">
                  <c:v>183.77</c:v>
                </c:pt>
              </c:numCache>
            </c:numRef>
          </c:val>
          <c:extLst>
            <c:ext xmlns:c16="http://schemas.microsoft.com/office/drawing/2014/chart" uri="{C3380CC4-5D6E-409C-BE32-E72D297353CC}">
              <c16:uniqueId val="{00000000-33E5-4512-AA35-8A6F9C059D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33E5-4512-AA35-8A6F9C059D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印西市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101299</v>
      </c>
      <c r="AM8" s="50"/>
      <c r="AN8" s="50"/>
      <c r="AO8" s="50"/>
      <c r="AP8" s="50"/>
      <c r="AQ8" s="50"/>
      <c r="AR8" s="50"/>
      <c r="AS8" s="50"/>
      <c r="AT8" s="45">
        <f>データ!T6</f>
        <v>123.79</v>
      </c>
      <c r="AU8" s="45"/>
      <c r="AV8" s="45"/>
      <c r="AW8" s="45"/>
      <c r="AX8" s="45"/>
      <c r="AY8" s="45"/>
      <c r="AZ8" s="45"/>
      <c r="BA8" s="45"/>
      <c r="BB8" s="45">
        <f>データ!U6</f>
        <v>818.31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1.55</v>
      </c>
      <c r="Q10" s="45"/>
      <c r="R10" s="45"/>
      <c r="S10" s="45"/>
      <c r="T10" s="45"/>
      <c r="U10" s="45"/>
      <c r="V10" s="45"/>
      <c r="W10" s="45">
        <f>データ!Q6</f>
        <v>82.04</v>
      </c>
      <c r="X10" s="45"/>
      <c r="Y10" s="45"/>
      <c r="Z10" s="45"/>
      <c r="AA10" s="45"/>
      <c r="AB10" s="45"/>
      <c r="AC10" s="45"/>
      <c r="AD10" s="50">
        <f>データ!R6</f>
        <v>2138</v>
      </c>
      <c r="AE10" s="50"/>
      <c r="AF10" s="50"/>
      <c r="AG10" s="50"/>
      <c r="AH10" s="50"/>
      <c r="AI10" s="50"/>
      <c r="AJ10" s="50"/>
      <c r="AK10" s="2"/>
      <c r="AL10" s="50">
        <f>データ!V6</f>
        <v>1569</v>
      </c>
      <c r="AM10" s="50"/>
      <c r="AN10" s="50"/>
      <c r="AO10" s="50"/>
      <c r="AP10" s="50"/>
      <c r="AQ10" s="50"/>
      <c r="AR10" s="50"/>
      <c r="AS10" s="50"/>
      <c r="AT10" s="45">
        <f>データ!W6</f>
        <v>1.07</v>
      </c>
      <c r="AU10" s="45"/>
      <c r="AV10" s="45"/>
      <c r="AW10" s="45"/>
      <c r="AX10" s="45"/>
      <c r="AY10" s="45"/>
      <c r="AZ10" s="45"/>
      <c r="BA10" s="45"/>
      <c r="BB10" s="45">
        <f>データ!X6</f>
        <v>1466.36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1FRv8GvDnKjo8Niom7VxCeIgJsjZ0PvU3BZCGdh82Hqphff7CRy+ltspjFMmtzY2pUctZrS+Wpv9kSmqcoVCcg==" saltValue="ZvfociDptTLLXCuvV1e/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122319</v>
      </c>
      <c r="D6" s="33">
        <f t="shared" si="3"/>
        <v>47</v>
      </c>
      <c r="E6" s="33">
        <f t="shared" si="3"/>
        <v>17</v>
      </c>
      <c r="F6" s="33">
        <f t="shared" si="3"/>
        <v>4</v>
      </c>
      <c r="G6" s="33">
        <f t="shared" si="3"/>
        <v>0</v>
      </c>
      <c r="H6" s="33" t="str">
        <f t="shared" si="3"/>
        <v>千葉県　印西市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1.55</v>
      </c>
      <c r="Q6" s="34">
        <f t="shared" si="3"/>
        <v>82.04</v>
      </c>
      <c r="R6" s="34">
        <f t="shared" si="3"/>
        <v>2138</v>
      </c>
      <c r="S6" s="34">
        <f t="shared" si="3"/>
        <v>101299</v>
      </c>
      <c r="T6" s="34">
        <f t="shared" si="3"/>
        <v>123.79</v>
      </c>
      <c r="U6" s="34">
        <f t="shared" si="3"/>
        <v>818.31</v>
      </c>
      <c r="V6" s="34">
        <f t="shared" si="3"/>
        <v>1569</v>
      </c>
      <c r="W6" s="34">
        <f t="shared" si="3"/>
        <v>1.07</v>
      </c>
      <c r="X6" s="34">
        <f t="shared" si="3"/>
        <v>1466.36</v>
      </c>
      <c r="Y6" s="35">
        <f>IF(Y7="",NA(),Y7)</f>
        <v>91</v>
      </c>
      <c r="Z6" s="35">
        <f t="shared" ref="Z6:AH6" si="4">IF(Z7="",NA(),Z7)</f>
        <v>89.42</v>
      </c>
      <c r="AA6" s="35">
        <f t="shared" si="4"/>
        <v>96.38</v>
      </c>
      <c r="AB6" s="35">
        <f t="shared" si="4"/>
        <v>80.89</v>
      </c>
      <c r="AC6" s="35">
        <f t="shared" si="4"/>
        <v>90.27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270.48</v>
      </c>
      <c r="BG6" s="35">
        <f t="shared" ref="BG6:BO6" si="7">IF(BG7="",NA(),BG7)</f>
        <v>1900.86</v>
      </c>
      <c r="BH6" s="35">
        <f t="shared" si="7"/>
        <v>1521.85</v>
      </c>
      <c r="BI6" s="35">
        <f t="shared" si="7"/>
        <v>1449.37</v>
      </c>
      <c r="BJ6" s="35">
        <f t="shared" si="7"/>
        <v>1581.31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82.02</v>
      </c>
      <c r="BR6" s="35">
        <f t="shared" ref="BR6:BZ6" si="8">IF(BR7="",NA(),BR7)</f>
        <v>81.86</v>
      </c>
      <c r="BS6" s="35">
        <f t="shared" si="8"/>
        <v>98.73</v>
      </c>
      <c r="BT6" s="35">
        <f t="shared" si="8"/>
        <v>63.41</v>
      </c>
      <c r="BU6" s="35">
        <f t="shared" si="8"/>
        <v>82.83</v>
      </c>
      <c r="BV6" s="35">
        <f t="shared" si="8"/>
        <v>66.56</v>
      </c>
      <c r="BW6" s="35">
        <f t="shared" si="8"/>
        <v>66.22</v>
      </c>
      <c r="BX6" s="35">
        <f t="shared" si="8"/>
        <v>69.87</v>
      </c>
      <c r="BY6" s="35">
        <f t="shared" si="8"/>
        <v>74.3</v>
      </c>
      <c r="BZ6" s="35">
        <f t="shared" si="8"/>
        <v>72.260000000000005</v>
      </c>
      <c r="CA6" s="34" t="str">
        <f>IF(CA7="","",IF(CA7="-","【-】","【"&amp;SUBSTITUTE(TEXT(CA7,"#,##0.00"),"-","△")&amp;"】"))</f>
        <v>【74.48】</v>
      </c>
      <c r="CB6" s="35">
        <f>IF(CB7="",NA(),CB7)</f>
        <v>189.89</v>
      </c>
      <c r="CC6" s="35">
        <f t="shared" ref="CC6:CK6" si="9">IF(CC7="",NA(),CC7)</f>
        <v>193.43</v>
      </c>
      <c r="CD6" s="35">
        <f t="shared" si="9"/>
        <v>161.83000000000001</v>
      </c>
      <c r="CE6" s="35">
        <f t="shared" si="9"/>
        <v>250.3</v>
      </c>
      <c r="CF6" s="35">
        <f t="shared" si="9"/>
        <v>183.77</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71.239999999999995</v>
      </c>
      <c r="CY6" s="35">
        <f t="shared" ref="CY6:DG6" si="11">IF(CY7="",NA(),CY7)</f>
        <v>68.94</v>
      </c>
      <c r="CZ6" s="35">
        <f t="shared" si="11"/>
        <v>69.540000000000006</v>
      </c>
      <c r="DA6" s="35">
        <f t="shared" si="11"/>
        <v>47.19</v>
      </c>
      <c r="DB6" s="35">
        <f t="shared" si="11"/>
        <v>71.38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1.1399999999999999</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122319</v>
      </c>
      <c r="D7" s="37">
        <v>47</v>
      </c>
      <c r="E7" s="37">
        <v>17</v>
      </c>
      <c r="F7" s="37">
        <v>4</v>
      </c>
      <c r="G7" s="37">
        <v>0</v>
      </c>
      <c r="H7" s="37" t="s">
        <v>99</v>
      </c>
      <c r="I7" s="37" t="s">
        <v>100</v>
      </c>
      <c r="J7" s="37" t="s">
        <v>101</v>
      </c>
      <c r="K7" s="37" t="s">
        <v>102</v>
      </c>
      <c r="L7" s="37" t="s">
        <v>103</v>
      </c>
      <c r="M7" s="37" t="s">
        <v>104</v>
      </c>
      <c r="N7" s="38" t="s">
        <v>105</v>
      </c>
      <c r="O7" s="38" t="s">
        <v>106</v>
      </c>
      <c r="P7" s="38">
        <v>1.55</v>
      </c>
      <c r="Q7" s="38">
        <v>82.04</v>
      </c>
      <c r="R7" s="38">
        <v>2138</v>
      </c>
      <c r="S7" s="38">
        <v>101299</v>
      </c>
      <c r="T7" s="38">
        <v>123.79</v>
      </c>
      <c r="U7" s="38">
        <v>818.31</v>
      </c>
      <c r="V7" s="38">
        <v>1569</v>
      </c>
      <c r="W7" s="38">
        <v>1.07</v>
      </c>
      <c r="X7" s="38">
        <v>1466.36</v>
      </c>
      <c r="Y7" s="38">
        <v>91</v>
      </c>
      <c r="Z7" s="38">
        <v>89.42</v>
      </c>
      <c r="AA7" s="38">
        <v>96.38</v>
      </c>
      <c r="AB7" s="38">
        <v>80.89</v>
      </c>
      <c r="AC7" s="38">
        <v>90.27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270.48</v>
      </c>
      <c r="BG7" s="38">
        <v>1900.86</v>
      </c>
      <c r="BH7" s="38">
        <v>1521.85</v>
      </c>
      <c r="BI7" s="38">
        <v>1449.37</v>
      </c>
      <c r="BJ7" s="38">
        <v>1581.31</v>
      </c>
      <c r="BK7" s="38">
        <v>1436</v>
      </c>
      <c r="BL7" s="38">
        <v>1434.89</v>
      </c>
      <c r="BM7" s="38">
        <v>1298.9100000000001</v>
      </c>
      <c r="BN7" s="38">
        <v>1243.71</v>
      </c>
      <c r="BO7" s="38">
        <v>1194.1500000000001</v>
      </c>
      <c r="BP7" s="38">
        <v>1209.4000000000001</v>
      </c>
      <c r="BQ7" s="38">
        <v>82.02</v>
      </c>
      <c r="BR7" s="38">
        <v>81.86</v>
      </c>
      <c r="BS7" s="38">
        <v>98.73</v>
      </c>
      <c r="BT7" s="38">
        <v>63.41</v>
      </c>
      <c r="BU7" s="38">
        <v>82.83</v>
      </c>
      <c r="BV7" s="38">
        <v>66.56</v>
      </c>
      <c r="BW7" s="38">
        <v>66.22</v>
      </c>
      <c r="BX7" s="38">
        <v>69.87</v>
      </c>
      <c r="BY7" s="38">
        <v>74.3</v>
      </c>
      <c r="BZ7" s="38">
        <v>72.260000000000005</v>
      </c>
      <c r="CA7" s="38">
        <v>74.48</v>
      </c>
      <c r="CB7" s="38">
        <v>189.89</v>
      </c>
      <c r="CC7" s="38">
        <v>193.43</v>
      </c>
      <c r="CD7" s="38">
        <v>161.83000000000001</v>
      </c>
      <c r="CE7" s="38">
        <v>250.3</v>
      </c>
      <c r="CF7" s="38">
        <v>183.77</v>
      </c>
      <c r="CG7" s="38">
        <v>244.29</v>
      </c>
      <c r="CH7" s="38">
        <v>246.72</v>
      </c>
      <c r="CI7" s="38">
        <v>234.96</v>
      </c>
      <c r="CJ7" s="38">
        <v>221.81</v>
      </c>
      <c r="CK7" s="38">
        <v>230.02</v>
      </c>
      <c r="CL7" s="38">
        <v>219.46</v>
      </c>
      <c r="CM7" s="38" t="s">
        <v>105</v>
      </c>
      <c r="CN7" s="38" t="s">
        <v>105</v>
      </c>
      <c r="CO7" s="38" t="s">
        <v>105</v>
      </c>
      <c r="CP7" s="38" t="s">
        <v>105</v>
      </c>
      <c r="CQ7" s="38" t="s">
        <v>105</v>
      </c>
      <c r="CR7" s="38">
        <v>43.58</v>
      </c>
      <c r="CS7" s="38">
        <v>41.35</v>
      </c>
      <c r="CT7" s="38">
        <v>42.9</v>
      </c>
      <c r="CU7" s="38">
        <v>43.36</v>
      </c>
      <c r="CV7" s="38">
        <v>42.56</v>
      </c>
      <c r="CW7" s="38">
        <v>42.82</v>
      </c>
      <c r="CX7" s="38">
        <v>71.239999999999995</v>
      </c>
      <c r="CY7" s="38">
        <v>68.94</v>
      </c>
      <c r="CZ7" s="38">
        <v>69.540000000000006</v>
      </c>
      <c r="DA7" s="38">
        <v>47.19</v>
      </c>
      <c r="DB7" s="38">
        <v>71.38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1.1399999999999999</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2020-01-16T05:17:26Z</cp:lastPrinted>
  <dcterms:created xsi:type="dcterms:W3CDTF">2019-12-05T05:11:33Z</dcterms:created>
  <dcterms:modified xsi:type="dcterms:W3CDTF">2020-02-18T08:10:52Z</dcterms:modified>
  <cp:category/>
</cp:coreProperties>
</file>