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nxn7qstXt7W10c+JQz0xE/64oiGM+zCsUSJRZsO0gwa6dC3kqF8KKTtDEaPFlhE2hy6e8T4tz81WQ5OlzH4KQ==" workbookSaltValue="b314sHpcxv/eFt6GCr8TBQ==" workbookSpinCount="100000" lockStructure="1"/>
  <bookViews>
    <workbookView xWindow="93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<sst xmlns="http://schemas.openxmlformats.org/spreadsheetml/2006/main" count="220" uniqueCount="108">
  <si>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</si>
  <si>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</si>
  <si>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</si>
  <si>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</si>
  <si>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</si>
  <si>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</si>
  <si>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</si>
  <si>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</si>
  <si>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</si>
  <si>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</si>
  <si>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</si>
  <si>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</si>
  <si>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</si>
  <si>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</si>
  <si>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</si>
  <si>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</si>
  <si>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</si>
  <si>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</si>
  <si>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</si>
  <si>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</si>
  <si>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</si>
  <si>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</si>
  <si>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</si>
  <si>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</si>
  <si>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</si>
  <si>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</si>
  <si>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</si>
  <si>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</si>
  <si>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</si>
  <si>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</si>
  <si>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</si>
  <si>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</si>
  <si>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</si>
  <si>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</si>
  <si>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</si>
  <si>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</si>
  <si>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</si>
  <si>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</si>
  <si>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</si>
  <si>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</si>
  <si>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</si>
  <si>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</si>
  <si>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</si>
  <si>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</si>
  <si>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</si>
  <si>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</si>
  <si>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</si>
  <si>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</si>
  <si>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</si>
  <si>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</si>
  <si>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</si>
  <si>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</si>
  <si>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</si>
  <si>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</si>
  <si>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</si>
  <si>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</si>
  <si>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</si>
  <si>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</si>
  <si>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</si>
  <si>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</si>
  <si>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</si>
  <si>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</si>
  <si>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</si>
  <si>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</si>
  <si>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</si>
  <si>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</si>
  <si>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</si>
  <si>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</si>
  <si>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</si>
  <si>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</si>
  <si>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</si>
  <si>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</si>
  <si>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</si>
  <si>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</si>
  <si>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</si>
  <si>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</si>
  <si>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</si>
  <si>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</si>
  <si>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</si>
  <si>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</si>
  <si>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</si>
  <si>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</si>
  <si>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</si>
  <si>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</si>
  <si>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</si>
  <si>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</si>
  <si>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</si>
  <si>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</si>
  <si>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</si>
  <si>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</si>
  <si>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</si>
  <si>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</si>
  <si>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</si>
  <si>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</si>
  <si>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</si>
  <si>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</si>
  <si>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</si>
  <si>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</si>
  <si>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</si>
  <si>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</si>
  <si>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</si>
  <si>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</si>
  <si>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</si>
  <si>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</si>
  <si>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</si>
  <si>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給水人口の減少から、給水収益が減少傾向にあるが平成３０年度から水道料金の改定により給水収益の増加を図っている。
　給水原価が類似団体の平均を大きく上回っているが費用の５０％以上を減価償却費と浄水の受水費で占めている。
　給水のための費用は、給水人口が減少していても給水区域は変わらないため現行の施設を維持しなければならないことと、半島の先端という水源に乏しい地理的要因からも浄水の受水は維持せざるを得ないことから、今後の費用抑制は困難な状況である。
　料金回収率が約６０％であるにもかかわらず黒字計上ができていたのは、県及び他会計からの補助金によるものである。
　以上のことから、経営の健全化のためには補助金への依存度の低下、水道料金の値上げによる給水収益の増加及び老朽化施設管路の更新のための財源の確保が課題となっている。</t>
    <rPh sb="1" eb="3">
      <t>キュウスイ</t>
    </rPh>
    <rPh sb="3" eb="5">
      <t>ジンコウ</t>
    </rPh>
    <rPh sb="6" eb="8">
      <t>ゲンショウ</t>
    </rPh>
    <rPh sb="11" eb="13">
      <t>キュウスイ</t>
    </rPh>
    <rPh sb="13" eb="15">
      <t>シュウエキ</t>
    </rPh>
    <rPh sb="16" eb="18">
      <t>ゲンショウ</t>
    </rPh>
    <rPh sb="18" eb="20">
      <t>ケイコウ</t>
    </rPh>
    <rPh sb="24" eb="26">
      <t>ヘイセイ</t>
    </rPh>
    <rPh sb="28" eb="30">
      <t>ネンド</t>
    </rPh>
    <rPh sb="32" eb="34">
      <t>スイドウ</t>
    </rPh>
    <rPh sb="34" eb="36">
      <t>リョウキン</t>
    </rPh>
    <rPh sb="37" eb="39">
      <t>カイテイ</t>
    </rPh>
    <rPh sb="42" eb="44">
      <t>キュウスイ</t>
    </rPh>
    <rPh sb="44" eb="46">
      <t>シュウエキ</t>
    </rPh>
    <rPh sb="47" eb="49">
      <t>ゾウカ</t>
    </rPh>
    <rPh sb="50" eb="51">
      <t>ハカ</t>
    </rPh>
    <rPh sb="58" eb="60">
      <t>キュウスイ</t>
    </rPh>
    <rPh sb="60" eb="62">
      <t>ゲンカ</t>
    </rPh>
    <rPh sb="63" eb="65">
      <t>ルイジ</t>
    </rPh>
    <rPh sb="65" eb="67">
      <t>ダンタイ</t>
    </rPh>
    <rPh sb="68" eb="70">
      <t>ヘイキン</t>
    </rPh>
    <rPh sb="71" eb="72">
      <t>オオ</t>
    </rPh>
    <rPh sb="74" eb="76">
      <t>ウワマワ</t>
    </rPh>
    <rPh sb="81" eb="83">
      <t>ヒヨウ</t>
    </rPh>
    <rPh sb="87" eb="89">
      <t>イジョウ</t>
    </rPh>
    <rPh sb="90" eb="92">
      <t>ゲンカ</t>
    </rPh>
    <rPh sb="92" eb="94">
      <t>ショウキャク</t>
    </rPh>
    <rPh sb="94" eb="95">
      <t>ヒ</t>
    </rPh>
    <rPh sb="96" eb="98">
      <t>ジョウスイ</t>
    </rPh>
    <rPh sb="99" eb="101">
      <t>ジュスイ</t>
    </rPh>
    <rPh sb="101" eb="102">
      <t>ヒ</t>
    </rPh>
    <rPh sb="103" eb="104">
      <t>シ</t>
    </rPh>
    <rPh sb="111" eb="113">
      <t>キュウスイ</t>
    </rPh>
    <rPh sb="117" eb="119">
      <t>ヒヨウ</t>
    </rPh>
    <rPh sb="121" eb="123">
      <t>キュウスイ</t>
    </rPh>
    <rPh sb="123" eb="125">
      <t>ジンコウ</t>
    </rPh>
    <rPh sb="126" eb="128">
      <t>ゲンショウ</t>
    </rPh>
    <rPh sb="133" eb="135">
      <t>キュウスイ</t>
    </rPh>
    <rPh sb="135" eb="137">
      <t>クイキ</t>
    </rPh>
    <rPh sb="138" eb="139">
      <t>カ</t>
    </rPh>
    <rPh sb="145" eb="147">
      <t>ゲンコウ</t>
    </rPh>
    <rPh sb="148" eb="150">
      <t>シセツ</t>
    </rPh>
    <rPh sb="151" eb="153">
      <t>イジ</t>
    </rPh>
    <rPh sb="166" eb="168">
      <t>ハントウ</t>
    </rPh>
    <rPh sb="169" eb="171">
      <t>センタン</t>
    </rPh>
    <rPh sb="174" eb="176">
      <t>スイゲン</t>
    </rPh>
    <rPh sb="177" eb="178">
      <t>トボ</t>
    </rPh>
    <rPh sb="180" eb="183">
      <t>チリテキ</t>
    </rPh>
    <rPh sb="183" eb="185">
      <t>ヨウイン</t>
    </rPh>
    <rPh sb="188" eb="190">
      <t>ジョウスイ</t>
    </rPh>
    <rPh sb="191" eb="193">
      <t>ジュスイ</t>
    </rPh>
    <rPh sb="194" eb="196">
      <t>イジ</t>
    </rPh>
    <rPh sb="200" eb="201">
      <t>エ</t>
    </rPh>
    <rPh sb="208" eb="210">
      <t>コンゴ</t>
    </rPh>
    <rPh sb="211" eb="213">
      <t>ヒヨウ</t>
    </rPh>
    <rPh sb="213" eb="215">
      <t>ヨクセイ</t>
    </rPh>
    <rPh sb="216" eb="218">
      <t>コンナン</t>
    </rPh>
    <rPh sb="219" eb="221">
      <t>ジョウキョウ</t>
    </rPh>
    <rPh sb="227" eb="229">
      <t>リョウキン</t>
    </rPh>
    <rPh sb="229" eb="231">
      <t>カイシュウ</t>
    </rPh>
    <rPh sb="231" eb="232">
      <t>リツ</t>
    </rPh>
    <rPh sb="233" eb="234">
      <t>ヤク</t>
    </rPh>
    <rPh sb="247" eb="249">
      <t>クロジ</t>
    </rPh>
    <rPh sb="249" eb="251">
      <t>ケイジョウ</t>
    </rPh>
    <rPh sb="260" eb="261">
      <t>ケン</t>
    </rPh>
    <rPh sb="261" eb="262">
      <t>オヨ</t>
    </rPh>
    <rPh sb="263" eb="264">
      <t>タ</t>
    </rPh>
    <rPh sb="264" eb="266">
      <t>カイケイ</t>
    </rPh>
    <rPh sb="269" eb="272">
      <t>ホジョキン</t>
    </rPh>
    <rPh sb="283" eb="285">
      <t>イジョウ</t>
    </rPh>
    <rPh sb="291" eb="293">
      <t>ケイエイ</t>
    </rPh>
    <rPh sb="294" eb="297">
      <t>ケンゼンカ</t>
    </rPh>
    <rPh sb="302" eb="305">
      <t>ホジョキン</t>
    </rPh>
    <rPh sb="307" eb="310">
      <t>イゾンド</t>
    </rPh>
    <rPh sb="311" eb="313">
      <t>テイカ</t>
    </rPh>
    <rPh sb="314" eb="316">
      <t>スイドウ</t>
    </rPh>
    <rPh sb="316" eb="318">
      <t>リョウキン</t>
    </rPh>
    <rPh sb="319" eb="321">
      <t>ネア</t>
    </rPh>
    <rPh sb="325" eb="327">
      <t>キュウスイ</t>
    </rPh>
    <rPh sb="327" eb="329">
      <t>シュウエキ</t>
    </rPh>
    <rPh sb="330" eb="332">
      <t>ゾウカ</t>
    </rPh>
    <rPh sb="332" eb="333">
      <t>オヨ</t>
    </rPh>
    <rPh sb="334" eb="337">
      <t>ロウキュウカ</t>
    </rPh>
    <rPh sb="337" eb="339">
      <t>シセツ</t>
    </rPh>
    <rPh sb="339" eb="341">
      <t>カンロ</t>
    </rPh>
    <rPh sb="342" eb="344">
      <t>コウシン</t>
    </rPh>
    <rPh sb="348" eb="350">
      <t>ザイゲン</t>
    </rPh>
    <rPh sb="351" eb="353">
      <t>カクホ</t>
    </rPh>
    <rPh sb="354" eb="356">
      <t>カダイ</t>
    </rPh>
    <phoneticPr fontId="4"/>
  </si>
  <si>
    <t xml:space="preserve">　平成２８年度に管路の経年化率が３８％上昇しているのは、昭和５１年創設の管路が同時期に耐用年数を超えたことによる上昇で、この現象は続くことから、管路の経年化率は更に悪化していく。
　また、法定耐用年数を大きく超えた石綿セメント管が存在しており、管路の更新をすすめているものの老朽化した浄水施設の更新も同時期に進めていることから、管路更新率はここ数年低く抑えられている。
</t>
    <rPh sb="1" eb="3">
      <t>ヘイセイ</t>
    </rPh>
    <rPh sb="5" eb="7">
      <t>ネンド</t>
    </rPh>
    <rPh sb="8" eb="10">
      <t>カンロ</t>
    </rPh>
    <rPh sb="11" eb="14">
      <t>ケイネンカ</t>
    </rPh>
    <rPh sb="14" eb="15">
      <t>リツ</t>
    </rPh>
    <rPh sb="19" eb="21">
      <t>ジョウショウ</t>
    </rPh>
    <rPh sb="28" eb="30">
      <t>ショウワ</t>
    </rPh>
    <rPh sb="32" eb="33">
      <t>ネン</t>
    </rPh>
    <rPh sb="33" eb="35">
      <t>ソウセツ</t>
    </rPh>
    <rPh sb="36" eb="38">
      <t>カンロ</t>
    </rPh>
    <rPh sb="39" eb="42">
      <t>ドウジキ</t>
    </rPh>
    <rPh sb="43" eb="45">
      <t>タイヨウ</t>
    </rPh>
    <rPh sb="45" eb="47">
      <t>ネンスウ</t>
    </rPh>
    <rPh sb="48" eb="49">
      <t>コ</t>
    </rPh>
    <rPh sb="56" eb="58">
      <t>ジョウショウ</t>
    </rPh>
    <rPh sb="62" eb="64">
      <t>ゲンショウ</t>
    </rPh>
    <rPh sb="65" eb="66">
      <t>ツヅ</t>
    </rPh>
    <rPh sb="72" eb="74">
      <t>カンロ</t>
    </rPh>
    <rPh sb="75" eb="78">
      <t>ケイネンカ</t>
    </rPh>
    <rPh sb="78" eb="79">
      <t>リツ</t>
    </rPh>
    <rPh sb="80" eb="81">
      <t>サラ</t>
    </rPh>
    <rPh sb="82" eb="84">
      <t>アッカ</t>
    </rPh>
    <rPh sb="94" eb="96">
      <t>ホウテイ</t>
    </rPh>
    <rPh sb="96" eb="98">
      <t>タイヨウ</t>
    </rPh>
    <rPh sb="98" eb="100">
      <t>ネンスウ</t>
    </rPh>
    <rPh sb="101" eb="102">
      <t>オオ</t>
    </rPh>
    <rPh sb="104" eb="105">
      <t>コ</t>
    </rPh>
    <rPh sb="107" eb="109">
      <t>セキメン</t>
    </rPh>
    <rPh sb="113" eb="114">
      <t>カン</t>
    </rPh>
    <rPh sb="115" eb="117">
      <t>ソンザイ</t>
    </rPh>
    <rPh sb="122" eb="124">
      <t>カンロ</t>
    </rPh>
    <rPh sb="125" eb="127">
      <t>コウシン</t>
    </rPh>
    <rPh sb="137" eb="140">
      <t>ロウキュウカ</t>
    </rPh>
    <rPh sb="142" eb="144">
      <t>ジョウスイ</t>
    </rPh>
    <rPh sb="144" eb="146">
      <t>シセツ</t>
    </rPh>
    <rPh sb="147" eb="149">
      <t>コウシン</t>
    </rPh>
    <rPh sb="150" eb="153">
      <t>ドウジキ</t>
    </rPh>
    <rPh sb="154" eb="155">
      <t>スス</t>
    </rPh>
    <rPh sb="164" eb="166">
      <t>カンロ</t>
    </rPh>
    <rPh sb="166" eb="168">
      <t>コウシン</t>
    </rPh>
    <rPh sb="168" eb="169">
      <t>リツ</t>
    </rPh>
    <rPh sb="172" eb="174">
      <t>スウネン</t>
    </rPh>
    <rPh sb="174" eb="175">
      <t>ヒク</t>
    </rPh>
    <rPh sb="176" eb="177">
      <t>オサ</t>
    </rPh>
    <phoneticPr fontId="4"/>
  </si>
  <si>
    <t>　人口減少による給水収益の減少を解消するため、平成３０年度に水道料金の改定により給水収益が増加したが、減価償却費や受水費などの費用抑制は見込めないことから、今後も収支の悪化は避けられないと予想される。
　有収率向上のためにも、老朽化した管路の更新は急務であり、市の一般会計からの補助金収入が困難なため、将来の更新需要における財源確保のための効率化が引き続き今後の課題である。</t>
    <rPh sb="1" eb="3">
      <t>ジンコウ</t>
    </rPh>
    <rPh sb="3" eb="5">
      <t>ゲンショウ</t>
    </rPh>
    <rPh sb="8" eb="10">
      <t>キュウスイ</t>
    </rPh>
    <rPh sb="10" eb="12">
      <t>シュウエキ</t>
    </rPh>
    <rPh sb="13" eb="15">
      <t>ゲンショウ</t>
    </rPh>
    <rPh sb="16" eb="18">
      <t>カイショウ</t>
    </rPh>
    <rPh sb="23" eb="25">
      <t>ヘイセイ</t>
    </rPh>
    <rPh sb="27" eb="29">
      <t>ネンド</t>
    </rPh>
    <rPh sb="30" eb="32">
      <t>スイドウ</t>
    </rPh>
    <rPh sb="32" eb="34">
      <t>リョウキン</t>
    </rPh>
    <rPh sb="35" eb="37">
      <t>カイテイ</t>
    </rPh>
    <rPh sb="40" eb="42">
      <t>キュウスイ</t>
    </rPh>
    <rPh sb="42" eb="44">
      <t>シュウエキ</t>
    </rPh>
    <rPh sb="45" eb="47">
      <t>ゾウカ</t>
    </rPh>
    <rPh sb="51" eb="53">
      <t>ゲンカ</t>
    </rPh>
    <rPh sb="53" eb="55">
      <t>ショウキャク</t>
    </rPh>
    <rPh sb="55" eb="56">
      <t>ヒ</t>
    </rPh>
    <rPh sb="57" eb="59">
      <t>ジュスイ</t>
    </rPh>
    <rPh sb="59" eb="60">
      <t>ヒ</t>
    </rPh>
    <rPh sb="63" eb="65">
      <t>ヒヨウ</t>
    </rPh>
    <rPh sb="65" eb="67">
      <t>ヨクセイ</t>
    </rPh>
    <rPh sb="68" eb="70">
      <t>ミコ</t>
    </rPh>
    <rPh sb="78" eb="80">
      <t>コンゴ</t>
    </rPh>
    <rPh sb="81" eb="83">
      <t>シュウシ</t>
    </rPh>
    <rPh sb="84" eb="86">
      <t>アッカ</t>
    </rPh>
    <rPh sb="87" eb="88">
      <t>サ</t>
    </rPh>
    <rPh sb="94" eb="96">
      <t>ヨソウ</t>
    </rPh>
    <rPh sb="102" eb="105">
      <t>ユウシュウリツ</t>
    </rPh>
    <rPh sb="105" eb="107">
      <t>コウジョウ</t>
    </rPh>
    <rPh sb="113" eb="116">
      <t>ロウキュウカ</t>
    </rPh>
    <rPh sb="118" eb="120">
      <t>カンロ</t>
    </rPh>
    <rPh sb="121" eb="123">
      <t>コウシン</t>
    </rPh>
    <rPh sb="124" eb="126">
      <t>キュウム</t>
    </rPh>
    <rPh sb="130" eb="131">
      <t>シ</t>
    </rPh>
    <rPh sb="132" eb="134">
      <t>イッパン</t>
    </rPh>
    <rPh sb="134" eb="136">
      <t>カイケイ</t>
    </rPh>
    <rPh sb="139" eb="142">
      <t>ホジョキン</t>
    </rPh>
    <rPh sb="142" eb="144">
      <t>シュウニュウ</t>
    </rPh>
    <rPh sb="145" eb="147">
      <t>コンナン</t>
    </rPh>
    <rPh sb="151" eb="153">
      <t>ショウライ</t>
    </rPh>
    <rPh sb="154" eb="156">
      <t>コウシン</t>
    </rPh>
    <rPh sb="156" eb="158">
      <t>ジュヨウ</t>
    </rPh>
    <rPh sb="162" eb="164">
      <t>ザイゲン</t>
    </rPh>
    <rPh sb="164" eb="166">
      <t>カクホ</t>
    </rPh>
    <rPh sb="170" eb="173">
      <t>コウリツカ</t>
    </rPh>
    <rPh sb="174" eb="175">
      <t>ヒ</t>
    </rPh>
    <rPh sb="176" eb="177">
      <t>ツヅ</t>
    </rPh>
    <rPh sb="178" eb="180">
      <t>コンゴ</t>
    </rPh>
    <rPh sb="181" eb="183">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</si>
</sst>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0.46</c:v>
                </c:pt>
                <c:pt idx="1">
                  <c:v>0.7</c:v>
                </c:pt>
                <c:pt idx="2">
                  <c:v>0.62</c:v>
                </c:pt>
                <c:pt idx="3">
                  <c:v>0.6</c:v>
                </c:pt>
                <c:pt idx="4">
                  <c:v>0.24</c:v>
                </c:pt>
              </c:numCache>
            </c:numRef>
          </c:val>
          <c:extLst>
            <c:ext xmlns:c16="http://schemas.microsoft.com/office/drawing/2014/chart" uri="{C3380CC4-5D6E-409C-BE32-E72D297353CC}">
              <c16:uniqueId val="{00000000-3390-4053-B077-35DD27DE3EA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3390-4053-B077-35DD27DE3EA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47.09</c:v>
                </c:pt>
                <c:pt idx="1">
                  <c:v>47.28</c:v>
                </c:pt>
                <c:pt idx="2">
                  <c:v>47.79</c:v>
                </c:pt>
                <c:pt idx="3">
                  <c:v>48.98</c:v>
                </c:pt>
                <c:pt idx="4">
                  <c:v>48.85</c:v>
                </c:pt>
              </c:numCache>
            </c:numRef>
          </c:val>
          <c:extLst>
            <c:ext xmlns:c16="http://schemas.microsoft.com/office/drawing/2014/chart" uri="{C3380CC4-5D6E-409C-BE32-E72D297353CC}">
              <c16:uniqueId val="{00000000-702C-471A-85E7-78CBA8E725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702C-471A-85E7-78CBA8E725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73.12</c:v>
                </c:pt>
                <c:pt idx="1">
                  <c:v>72.19</c:v>
                </c:pt>
                <c:pt idx="2">
                  <c:v>70.680000000000007</c:v>
                </c:pt>
                <c:pt idx="3">
                  <c:v>68.23</c:v>
                </c:pt>
                <c:pt idx="4">
                  <c:v>67.31</c:v>
                </c:pt>
              </c:numCache>
            </c:numRef>
          </c:val>
          <c:extLst>
            <c:ext xmlns:c16="http://schemas.microsoft.com/office/drawing/2014/chart" uri="{C3380CC4-5D6E-409C-BE32-E72D297353CC}">
              <c16:uniqueId val="{00000000-2745-4F0F-856B-7ACFEFDB0B5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2745-4F0F-856B-7ACFEFDB0B5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106.1</c:v>
                </c:pt>
                <c:pt idx="1">
                  <c:v>116.78</c:v>
                </c:pt>
                <c:pt idx="2">
                  <c:v>110.88</c:v>
                </c:pt>
                <c:pt idx="3">
                  <c:v>88.18</c:v>
                </c:pt>
                <c:pt idx="4">
                  <c:v>107.27</c:v>
                </c:pt>
              </c:numCache>
            </c:numRef>
          </c:val>
          <c:extLst>
            <c:ext xmlns:c16="http://schemas.microsoft.com/office/drawing/2014/chart" uri="{C3380CC4-5D6E-409C-BE32-E72D297353CC}">
              <c16:uniqueId val="{00000000-D839-4A00-9BEE-F6C5788DC3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D839-4A00-9BEE-F6C5788DC3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47.44</c:v>
                </c:pt>
                <c:pt idx="1">
                  <c:v>48.62</c:v>
                </c:pt>
                <c:pt idx="2">
                  <c:v>49.54</c:v>
                </c:pt>
                <c:pt idx="3">
                  <c:v>48.25</c:v>
                </c:pt>
                <c:pt idx="4">
                  <c:v>47.83</c:v>
                </c:pt>
              </c:numCache>
            </c:numRef>
          </c:val>
          <c:extLst>
            <c:ext xmlns:c16="http://schemas.microsoft.com/office/drawing/2014/chart" uri="{C3380CC4-5D6E-409C-BE32-E72D297353CC}">
              <c16:uniqueId val="{00000000-14B0-4361-A758-4D47ADC27D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14B0-4361-A758-4D47ADC27D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18.91</c:v>
                </c:pt>
                <c:pt idx="1">
                  <c:v>21.41</c:v>
                </c:pt>
                <c:pt idx="2">
                  <c:v>59.35</c:v>
                </c:pt>
                <c:pt idx="3">
                  <c:v>59.13</c:v>
                </c:pt>
                <c:pt idx="4">
                  <c:v>59.21</c:v>
                </c:pt>
              </c:numCache>
            </c:numRef>
          </c:val>
          <c:extLst>
            <c:ext xmlns:c16="http://schemas.microsoft.com/office/drawing/2014/chart" uri="{C3380CC4-5D6E-409C-BE32-E72D297353CC}">
              <c16:uniqueId val="{00000000-B0DE-4B5E-9C5A-26D9495AA28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B0DE-4B5E-9C5A-26D9495AA28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FD-4432-BD9A-F81422DE8E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7DFD-4432-BD9A-F81422DE8E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558.26</c:v>
                </c:pt>
                <c:pt idx="1">
                  <c:v>582.23</c:v>
                </c:pt>
                <c:pt idx="2">
                  <c:v>336.91</c:v>
                </c:pt>
                <c:pt idx="3">
                  <c:v>313.88</c:v>
                </c:pt>
                <c:pt idx="4">
                  <c:v>283.42</c:v>
                </c:pt>
              </c:numCache>
            </c:numRef>
          </c:val>
          <c:extLst>
            <c:ext xmlns:c16="http://schemas.microsoft.com/office/drawing/2014/chart" uri="{C3380CC4-5D6E-409C-BE32-E72D297353CC}">
              <c16:uniqueId val="{00000000-271F-4202-8293-26FF0AA830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271F-4202-8293-26FF0AA830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278.39999999999998</c:v>
                </c:pt>
                <c:pt idx="1">
                  <c:v>277.77</c:v>
                </c:pt>
                <c:pt idx="2">
                  <c:v>299.79000000000002</c:v>
                </c:pt>
                <c:pt idx="3">
                  <c:v>315.77999999999997</c:v>
                </c:pt>
                <c:pt idx="4">
                  <c:v>320.31</c:v>
                </c:pt>
              </c:numCache>
            </c:numRef>
          </c:val>
          <c:extLst>
            <c:ext xmlns:c16="http://schemas.microsoft.com/office/drawing/2014/chart" uri="{C3380CC4-5D6E-409C-BE32-E72D297353CC}">
              <c16:uniqueId val="{00000000-9B34-4CC2-992C-5415D194CA8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9B34-4CC2-992C-5415D194CA8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61.4</c:v>
                </c:pt>
                <c:pt idx="1">
                  <c:v>63.47</c:v>
                </c:pt>
                <c:pt idx="2">
                  <c:v>61.69</c:v>
                </c:pt>
                <c:pt idx="3">
                  <c:v>57.2</c:v>
                </c:pt>
                <c:pt idx="4">
                  <c:v>64.69</c:v>
                </c:pt>
              </c:numCache>
            </c:numRef>
          </c:val>
          <c:extLst>
            <c:ext xmlns:c16="http://schemas.microsoft.com/office/drawing/2014/chart" uri="{C3380CC4-5D6E-409C-BE32-E72D297353CC}">
              <c16:uniqueId val="{00000000-FE98-4D7D-BC96-9A95C07AC72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FE98-4D7D-BC96-9A95C07AC72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387.35</c:v>
                </c:pt>
                <c:pt idx="1">
                  <c:v>374.08</c:v>
                </c:pt>
                <c:pt idx="2">
                  <c:v>386.43</c:v>
                </c:pt>
                <c:pt idx="3">
                  <c:v>416.55</c:v>
                </c:pt>
                <c:pt idx="4">
                  <c:v>385.94</c:v>
                </c:pt>
              </c:numCache>
            </c:numRef>
          </c:val>
          <c:extLst>
            <c:ext xmlns:c16="http://schemas.microsoft.com/office/drawing/2014/chart" uri="{C3380CC4-5D6E-409C-BE32-E72D297353CC}">
              <c16:uniqueId val="{00000000-0E2C-4BA1-9A39-800AE21B559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E2C-4BA1-9A39-800AE21B559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南房総市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38401</v>
      </c>
      <c r="AM8" s="70"/>
      <c r="AN8" s="70"/>
      <c r="AO8" s="70"/>
      <c r="AP8" s="70"/>
      <c r="AQ8" s="70"/>
      <c r="AR8" s="70"/>
      <c r="AS8" s="70"/>
      <c r="AT8" s="66">
        <f>データ!$S$6</f>
        <v>230.12</v>
      </c>
      <c r="AU8" s="67"/>
      <c r="AV8" s="67"/>
      <c r="AW8" s="67"/>
      <c r="AX8" s="67"/>
      <c r="AY8" s="67"/>
      <c r="AZ8" s="67"/>
      <c r="BA8" s="67"/>
      <c r="BB8" s="69">
        <f>データ!$T$6</f>
        <v>166.87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76.22</v>
      </c>
      <c r="J10" s="67"/>
      <c r="K10" s="67"/>
      <c r="L10" s="67"/>
      <c r="M10" s="67"/>
      <c r="N10" s="67"/>
      <c r="O10" s="68"/>
      <c r="P10" s="69">
        <f>データ!$P$6</f>
        <v>72.67</v>
      </c>
      <c r="Q10" s="69"/>
      <c r="R10" s="69"/>
      <c r="S10" s="69"/>
      <c r="T10" s="69"/>
      <c r="U10" s="69"/>
      <c r="V10" s="69"/>
      <c r="W10" s="70">
        <f>データ!$Q$6</f>
        <v>4014</v>
      </c>
      <c r="X10" s="70"/>
      <c r="Y10" s="70"/>
      <c r="Z10" s="70"/>
      <c r="AA10" s="70"/>
      <c r="AB10" s="70"/>
      <c r="AC10" s="70"/>
      <c r="AD10" s="2"/>
      <c r="AE10" s="2"/>
      <c r="AF10" s="2"/>
      <c r="AG10" s="2"/>
      <c r="AH10" s="4"/>
      <c r="AI10" s="4"/>
      <c r="AJ10" s="4"/>
      <c r="AK10" s="4"/>
      <c r="AL10" s="70">
        <f>データ!$U$6</f>
        <v>27673</v>
      </c>
      <c r="AM10" s="70"/>
      <c r="AN10" s="70"/>
      <c r="AO10" s="70"/>
      <c r="AP10" s="70"/>
      <c r="AQ10" s="70"/>
      <c r="AR10" s="70"/>
      <c r="AS10" s="70"/>
      <c r="AT10" s="66">
        <f>データ!$V$6</f>
        <v>118.83</v>
      </c>
      <c r="AU10" s="67"/>
      <c r="AV10" s="67"/>
      <c r="AW10" s="67"/>
      <c r="AX10" s="67"/>
      <c r="AY10" s="67"/>
      <c r="AZ10" s="67"/>
      <c r="BA10" s="67"/>
      <c r="BB10" s="69">
        <f>データ!$W$6</f>
        <v>232.88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2L9rN/nQkc9VVq1nd8qC5tNGIGsO2tLjW0QndKHRo6Rx8OWQYWKyLNiseOsArTqt5TKr1Lod97RlT/9jcWlE4A==" saltValue="vYnjZsrIGDfrBycvrnB2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122343</v>
      </c>
      <c r="D6" s="34">
        <f t="shared" si="3"/>
        <v>46</v>
      </c>
      <c r="E6" s="34">
        <f t="shared" si="3"/>
        <v>1</v>
      </c>
      <c r="F6" s="34">
        <f t="shared" si="3"/>
        <v>0</v>
      </c>
      <c r="G6" s="34">
        <f t="shared" si="3"/>
        <v>1</v>
      </c>
      <c r="H6" s="34" t="str">
        <f t="shared" si="3"/>
        <v>千葉県　南房総市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76.22</v>
      </c>
      <c r="P6" s="35">
        <f t="shared" si="3"/>
        <v>72.67</v>
      </c>
      <c r="Q6" s="35">
        <f t="shared" si="3"/>
        <v>4014</v>
      </c>
      <c r="R6" s="35">
        <f t="shared" si="3"/>
        <v>38401</v>
      </c>
      <c r="S6" s="35">
        <f t="shared" si="3"/>
        <v>230.12</v>
      </c>
      <c r="T6" s="35">
        <f t="shared" si="3"/>
        <v>166.87</v>
      </c>
      <c r="U6" s="35">
        <f t="shared" si="3"/>
        <v>27673</v>
      </c>
      <c r="V6" s="35">
        <f t="shared" si="3"/>
        <v>118.83</v>
      </c>
      <c r="W6" s="35">
        <f t="shared" si="3"/>
        <v>232.88</v>
      </c>
      <c r="X6" s="36">
        <f>IF(X7="",NA(),X7)</f>
        <v>106.1</v>
      </c>
      <c r="Y6" s="36">
        <f t="shared" ref="Y6:AG6" si="4">IF(Y7="",NA(),Y7)</f>
        <v>116.78</v>
      </c>
      <c r="Z6" s="36">
        <f t="shared" si="4"/>
        <v>110.88</v>
      </c>
      <c r="AA6" s="36">
        <f t="shared" si="4"/>
        <v>88.18</v>
      </c>
      <c r="AB6" s="36">
        <f t="shared" si="4"/>
        <v>107.27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558.26</v>
      </c>
      <c r="AU6" s="36">
        <f t="shared" ref="AU6:BC6" si="6">IF(AU7="",NA(),AU7)</f>
        <v>582.23</v>
      </c>
      <c r="AV6" s="36">
        <f t="shared" si="6"/>
        <v>336.91</v>
      </c>
      <c r="AW6" s="36">
        <f t="shared" si="6"/>
        <v>313.88</v>
      </c>
      <c r="AX6" s="36">
        <f t="shared" si="6"/>
        <v>283.42</v>
      </c>
      <c r="AY6" s="36">
        <f t="shared" si="6"/>
        <v>381.53</v>
      </c>
      <c r="AZ6" s="36">
        <f t="shared" si="6"/>
        <v>391.54</v>
      </c>
      <c r="BA6" s="36">
        <f t="shared" si="6"/>
        <v>384.34</v>
      </c>
      <c r="BB6" s="36">
        <f t="shared" si="6"/>
        <v>359.47</v>
      </c>
      <c r="BC6" s="36">
        <f t="shared" si="6"/>
        <v>369.69</v>
      </c>
      <c r="BD6" s="35" t="str">
        <f>IF(BD7="","",IF(BD7="-","【-】","【"&amp;SUBSTITUTE(TEXT(BD7,"#,##0.00"),"-","△")&amp;"】"))</f>
        <v>【261.93】</v>
      </c>
      <c r="BE6" s="36">
        <f>IF(BE7="",NA(),BE7)</f>
        <v>278.39999999999998</v>
      </c>
      <c r="BF6" s="36">
        <f t="shared" ref="BF6:BN6" si="7">IF(BF7="",NA(),BF7)</f>
        <v>277.77</v>
      </c>
      <c r="BG6" s="36">
        <f t="shared" si="7"/>
        <v>299.79000000000002</v>
      </c>
      <c r="BH6" s="36">
        <f t="shared" si="7"/>
        <v>315.77999999999997</v>
      </c>
      <c r="BI6" s="36">
        <f t="shared" si="7"/>
        <v>320.31</v>
      </c>
      <c r="BJ6" s="36">
        <f t="shared" si="7"/>
        <v>393.27</v>
      </c>
      <c r="BK6" s="36">
        <f t="shared" si="7"/>
        <v>386.97</v>
      </c>
      <c r="BL6" s="36">
        <f t="shared" si="7"/>
        <v>380.58</v>
      </c>
      <c r="BM6" s="36">
        <f t="shared" si="7"/>
        <v>401.79</v>
      </c>
      <c r="BN6" s="36">
        <f t="shared" si="7"/>
        <v>402.99</v>
      </c>
      <c r="BO6" s="35" t="str">
        <f>IF(BO7="","",IF(BO7="-","【-】","【"&amp;SUBSTITUTE(TEXT(BO7,"#,##0.00"),"-","△")&amp;"】"))</f>
        <v>【270.46】</v>
      </c>
      <c r="BP6" s="36">
        <f>IF(BP7="",NA(),BP7)</f>
        <v>61.4</v>
      </c>
      <c r="BQ6" s="36">
        <f t="shared" ref="BQ6:BY6" si="8">IF(BQ7="",NA(),BQ7)</f>
        <v>63.47</v>
      </c>
      <c r="BR6" s="36">
        <f t="shared" si="8"/>
        <v>61.69</v>
      </c>
      <c r="BS6" s="36">
        <f t="shared" si="8"/>
        <v>57.2</v>
      </c>
      <c r="BT6" s="36">
        <f t="shared" si="8"/>
        <v>64.69</v>
      </c>
      <c r="BU6" s="36">
        <f t="shared" si="8"/>
        <v>100.47</v>
      </c>
      <c r="BV6" s="36">
        <f t="shared" si="8"/>
        <v>101.72</v>
      </c>
      <c r="BW6" s="36">
        <f t="shared" si="8"/>
        <v>102.38</v>
      </c>
      <c r="BX6" s="36">
        <f t="shared" si="8"/>
        <v>100.12</v>
      </c>
      <c r="BY6" s="36">
        <f t="shared" si="8"/>
        <v>98.66</v>
      </c>
      <c r="BZ6" s="35" t="str">
        <f>IF(BZ7="","",IF(BZ7="-","【-】","【"&amp;SUBSTITUTE(TEXT(BZ7,"#,##0.00"),"-","△")&amp;"】"))</f>
        <v>【103.91】</v>
      </c>
      <c r="CA6" s="36">
        <f>IF(CA7="",NA(),CA7)</f>
        <v>387.35</v>
      </c>
      <c r="CB6" s="36">
        <f t="shared" ref="CB6:CJ6" si="9">IF(CB7="",NA(),CB7)</f>
        <v>374.08</v>
      </c>
      <c r="CC6" s="36">
        <f t="shared" si="9"/>
        <v>386.43</v>
      </c>
      <c r="CD6" s="36">
        <f t="shared" si="9"/>
        <v>416.55</v>
      </c>
      <c r="CE6" s="36">
        <f t="shared" si="9"/>
        <v>385.94</v>
      </c>
      <c r="CF6" s="36">
        <f t="shared" si="9"/>
        <v>169.82</v>
      </c>
      <c r="CG6" s="36">
        <f t="shared" si="9"/>
        <v>168.2</v>
      </c>
      <c r="CH6" s="36">
        <f t="shared" si="9"/>
        <v>168.67</v>
      </c>
      <c r="CI6" s="36">
        <f t="shared" si="9"/>
        <v>174.97</v>
      </c>
      <c r="CJ6" s="36">
        <f t="shared" si="9"/>
        <v>178.59</v>
      </c>
      <c r="CK6" s="35" t="str">
        <f>IF(CK7="","",IF(CK7="-","【-】","【"&amp;SUBSTITUTE(TEXT(CK7,"#,##0.00"),"-","△")&amp;"】"))</f>
        <v>【167.11】</v>
      </c>
      <c r="CL6" s="36">
        <f>IF(CL7="",NA(),CL7)</f>
        <v>47.09</v>
      </c>
      <c r="CM6" s="36">
        <f t="shared" ref="CM6:CU6" si="10">IF(CM7="",NA(),CM7)</f>
        <v>47.28</v>
      </c>
      <c r="CN6" s="36">
        <f t="shared" si="10"/>
        <v>47.79</v>
      </c>
      <c r="CO6" s="36">
        <f t="shared" si="10"/>
        <v>48.98</v>
      </c>
      <c r="CP6" s="36">
        <f t="shared" si="10"/>
        <v>48.85</v>
      </c>
      <c r="CQ6" s="36">
        <f t="shared" si="10"/>
        <v>55.13</v>
      </c>
      <c r="CR6" s="36">
        <f t="shared" si="10"/>
        <v>54.77</v>
      </c>
      <c r="CS6" s="36">
        <f t="shared" si="10"/>
        <v>54.92</v>
      </c>
      <c r="CT6" s="36">
        <f t="shared" si="10"/>
        <v>55.63</v>
      </c>
      <c r="CU6" s="36">
        <f t="shared" si="10"/>
        <v>55.03</v>
      </c>
      <c r="CV6" s="35" t="str">
        <f>IF(CV7="","",IF(CV7="-","【-】","【"&amp;SUBSTITUTE(TEXT(CV7,"#,##0.00"),"-","△")&amp;"】"))</f>
        <v>【60.27】</v>
      </c>
      <c r="CW6" s="36">
        <f>IF(CW7="",NA(),CW7)</f>
        <v>73.12</v>
      </c>
      <c r="CX6" s="36">
        <f t="shared" ref="CX6:DF6" si="11">IF(CX7="",NA(),CX7)</f>
        <v>72.19</v>
      </c>
      <c r="CY6" s="36">
        <f t="shared" si="11"/>
        <v>70.680000000000007</v>
      </c>
      <c r="CZ6" s="36">
        <f t="shared" si="11"/>
        <v>68.23</v>
      </c>
      <c r="DA6" s="36">
        <f t="shared" si="11"/>
        <v>67.31</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47.44</v>
      </c>
      <c r="DI6" s="36">
        <f t="shared" ref="DI6:DQ6" si="12">IF(DI7="",NA(),DI7)</f>
        <v>48.62</v>
      </c>
      <c r="DJ6" s="36">
        <f t="shared" si="12"/>
        <v>49.54</v>
      </c>
      <c r="DK6" s="36">
        <f t="shared" si="12"/>
        <v>48.25</v>
      </c>
      <c r="DL6" s="36">
        <f t="shared" si="12"/>
        <v>47.83</v>
      </c>
      <c r="DM6" s="36">
        <f t="shared" si="12"/>
        <v>46.66</v>
      </c>
      <c r="DN6" s="36">
        <f t="shared" si="12"/>
        <v>47.46</v>
      </c>
      <c r="DO6" s="36">
        <f t="shared" si="12"/>
        <v>48.49</v>
      </c>
      <c r="DP6" s="36">
        <f t="shared" si="12"/>
        <v>48.05</v>
      </c>
      <c r="DQ6" s="36">
        <f t="shared" si="12"/>
        <v>48.87</v>
      </c>
      <c r="DR6" s="35" t="str">
        <f>IF(DR7="","",IF(DR7="-","【-】","【"&amp;SUBSTITUTE(TEXT(DR7,"#,##0.00"),"-","△")&amp;"】"))</f>
        <v>【48.85】</v>
      </c>
      <c r="DS6" s="36">
        <f>IF(DS7="",NA(),DS7)</f>
        <v>18.91</v>
      </c>
      <c r="DT6" s="36">
        <f t="shared" ref="DT6:EB6" si="13">IF(DT7="",NA(),DT7)</f>
        <v>21.41</v>
      </c>
      <c r="DU6" s="36">
        <f t="shared" si="13"/>
        <v>59.35</v>
      </c>
      <c r="DV6" s="36">
        <f t="shared" si="13"/>
        <v>59.13</v>
      </c>
      <c r="DW6" s="36">
        <f t="shared" si="13"/>
        <v>59.21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0.46</v>
      </c>
      <c r="EE6" s="36">
        <f t="shared" ref="EE6:EM6" si="14">IF(EE7="",NA(),EE7)</f>
        <v>0.7</v>
      </c>
      <c r="EF6" s="36">
        <f t="shared" si="14"/>
        <v>0.62</v>
      </c>
      <c r="EG6" s="36">
        <f t="shared" si="14"/>
        <v>0.6</v>
      </c>
      <c r="EH6" s="36">
        <f t="shared" si="14"/>
        <v>0.24</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122343</v>
      </c>
      <c r="D7" s="38">
        <v>46</v>
      </c>
      <c r="E7" s="38">
        <v>1</v>
      </c>
      <c r="F7" s="38">
        <v>0</v>
      </c>
      <c r="G7" s="38">
        <v>1</v>
      </c>
      <c r="H7" s="38" t="s">
        <v>93</v>
      </c>
      <c r="I7" s="38" t="s">
        <v>94</v>
      </c>
      <c r="J7" s="38" t="s">
        <v>95</v>
      </c>
      <c r="K7" s="38" t="s">
        <v>96</v>
      </c>
      <c r="L7" s="38" t="s">
        <v>97</v>
      </c>
      <c r="M7" s="38" t="s">
        <v>98</v>
      </c>
      <c r="N7" s="39" t="s">
        <v>99</v>
      </c>
      <c r="O7" s="39">
        <v>76.22</v>
      </c>
      <c r="P7" s="39">
        <v>72.67</v>
      </c>
      <c r="Q7" s="39">
        <v>4014</v>
      </c>
      <c r="R7" s="39">
        <v>38401</v>
      </c>
      <c r="S7" s="39">
        <v>230.12</v>
      </c>
      <c r="T7" s="39">
        <v>166.87</v>
      </c>
      <c r="U7" s="39">
        <v>27673</v>
      </c>
      <c r="V7" s="39">
        <v>118.83</v>
      </c>
      <c r="W7" s="39">
        <v>232.88</v>
      </c>
      <c r="X7" s="39">
        <v>106.1</v>
      </c>
      <c r="Y7" s="39">
        <v>116.78</v>
      </c>
      <c r="Z7" s="39">
        <v>110.88</v>
      </c>
      <c r="AA7" s="39">
        <v>88.18</v>
      </c>
      <c r="AB7" s="39">
        <v>107.27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558.26</v>
      </c>
      <c r="AU7" s="39">
        <v>582.23</v>
      </c>
      <c r="AV7" s="39">
        <v>336.91</v>
      </c>
      <c r="AW7" s="39">
        <v>313.88</v>
      </c>
      <c r="AX7" s="39">
        <v>283.42</v>
      </c>
      <c r="AY7" s="39">
        <v>381.53</v>
      </c>
      <c r="AZ7" s="39">
        <v>391.54</v>
      </c>
      <c r="BA7" s="39">
        <v>384.34</v>
      </c>
      <c r="BB7" s="39">
        <v>359.47</v>
      </c>
      <c r="BC7" s="39">
        <v>369.69</v>
      </c>
      <c r="BD7" s="39">
        <v>261.93</v>
      </c>
      <c r="BE7" s="39">
        <v>278.39999999999998</v>
      </c>
      <c r="BF7" s="39">
        <v>277.77</v>
      </c>
      <c r="BG7" s="39">
        <v>299.79000000000002</v>
      </c>
      <c r="BH7" s="39">
        <v>315.77999999999997</v>
      </c>
      <c r="BI7" s="39">
        <v>320.31</v>
      </c>
      <c r="BJ7" s="39">
        <v>393.27</v>
      </c>
      <c r="BK7" s="39">
        <v>386.97</v>
      </c>
      <c r="BL7" s="39">
        <v>380.58</v>
      </c>
      <c r="BM7" s="39">
        <v>401.79</v>
      </c>
      <c r="BN7" s="39">
        <v>402.99</v>
      </c>
      <c r="BO7" s="39">
        <v>270.45999999999998</v>
      </c>
      <c r="BP7" s="39">
        <v>61.4</v>
      </c>
      <c r="BQ7" s="39">
        <v>63.47</v>
      </c>
      <c r="BR7" s="39">
        <v>61.69</v>
      </c>
      <c r="BS7" s="39">
        <v>57.2</v>
      </c>
      <c r="BT7" s="39">
        <v>64.69</v>
      </c>
      <c r="BU7" s="39">
        <v>100.47</v>
      </c>
      <c r="BV7" s="39">
        <v>101.72</v>
      </c>
      <c r="BW7" s="39">
        <v>102.38</v>
      </c>
      <c r="BX7" s="39">
        <v>100.12</v>
      </c>
      <c r="BY7" s="39">
        <v>98.66</v>
      </c>
      <c r="BZ7" s="39">
        <v>103.91</v>
      </c>
      <c r="CA7" s="39">
        <v>387.35</v>
      </c>
      <c r="CB7" s="39">
        <v>374.08</v>
      </c>
      <c r="CC7" s="39">
        <v>386.43</v>
      </c>
      <c r="CD7" s="39">
        <v>416.55</v>
      </c>
      <c r="CE7" s="39">
        <v>385.94</v>
      </c>
      <c r="CF7" s="39">
        <v>169.82</v>
      </c>
      <c r="CG7" s="39">
        <v>168.2</v>
      </c>
      <c r="CH7" s="39">
        <v>168.67</v>
      </c>
      <c r="CI7" s="39">
        <v>174.97</v>
      </c>
      <c r="CJ7" s="39">
        <v>178.59</v>
      </c>
      <c r="CK7" s="39">
        <v>167.11</v>
      </c>
      <c r="CL7" s="39">
        <v>47.09</v>
      </c>
      <c r="CM7" s="39">
        <v>47.28</v>
      </c>
      <c r="CN7" s="39">
        <v>47.79</v>
      </c>
      <c r="CO7" s="39">
        <v>48.98</v>
      </c>
      <c r="CP7" s="39">
        <v>48.85</v>
      </c>
      <c r="CQ7" s="39">
        <v>55.13</v>
      </c>
      <c r="CR7" s="39">
        <v>54.77</v>
      </c>
      <c r="CS7" s="39">
        <v>54.92</v>
      </c>
      <c r="CT7" s="39">
        <v>55.63</v>
      </c>
      <c r="CU7" s="39">
        <v>55.03</v>
      </c>
      <c r="CV7" s="39">
        <v>60.27</v>
      </c>
      <c r="CW7" s="39">
        <v>73.12</v>
      </c>
      <c r="CX7" s="39">
        <v>72.19</v>
      </c>
      <c r="CY7" s="39">
        <v>70.680000000000007</v>
      </c>
      <c r="CZ7" s="39">
        <v>68.23</v>
      </c>
      <c r="DA7" s="39">
        <v>67.31</v>
      </c>
      <c r="DB7" s="39">
        <v>83</v>
      </c>
      <c r="DC7" s="39">
        <v>82.89</v>
      </c>
      <c r="DD7" s="39">
        <v>82.66</v>
      </c>
      <c r="DE7" s="39">
        <v>82.04</v>
      </c>
      <c r="DF7" s="39">
        <v>81.900000000000006</v>
      </c>
      <c r="DG7" s="39">
        <v>89.92</v>
      </c>
      <c r="DH7" s="39">
        <v>47.44</v>
      </c>
      <c r="DI7" s="39">
        <v>48.62</v>
      </c>
      <c r="DJ7" s="39">
        <v>49.54</v>
      </c>
      <c r="DK7" s="39">
        <v>48.25</v>
      </c>
      <c r="DL7" s="39">
        <v>47.83</v>
      </c>
      <c r="DM7" s="39">
        <v>46.66</v>
      </c>
      <c r="DN7" s="39">
        <v>47.46</v>
      </c>
      <c r="DO7" s="39">
        <v>48.49</v>
      </c>
      <c r="DP7" s="39">
        <v>48.05</v>
      </c>
      <c r="DQ7" s="39">
        <v>48.87</v>
      </c>
      <c r="DR7" s="39">
        <v>48.85</v>
      </c>
      <c r="DS7" s="39">
        <v>18.91</v>
      </c>
      <c r="DT7" s="39">
        <v>21.41</v>
      </c>
      <c r="DU7" s="39">
        <v>59.35</v>
      </c>
      <c r="DV7" s="39">
        <v>59.13</v>
      </c>
      <c r="DW7" s="39">
        <v>59.21</v>
      </c>
      <c r="DX7" s="39">
        <v>9.85</v>
      </c>
      <c r="DY7" s="39">
        <v>9.7100000000000009</v>
      </c>
      <c r="DZ7" s="39">
        <v>12.79</v>
      </c>
      <c r="EA7" s="39">
        <v>13.39</v>
      </c>
      <c r="EB7" s="39">
        <v>14.85</v>
      </c>
      <c r="EC7" s="39">
        <v>17.8</v>
      </c>
      <c r="ED7" s="39">
        <v>0.46</v>
      </c>
      <c r="EE7" s="39">
        <v>0.7</v>
      </c>
      <c r="EF7" s="39">
        <v>0.62</v>
      </c>
      <c r="EG7" s="39">
        <v>0.6</v>
      </c>
      <c r="EH7" s="39">
        <v>0.24</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2019-12-05T04:13:11Z</dcterms:created>
  <dcterms:modified xsi:type="dcterms:W3CDTF">2020-02-18T06:15:44Z</dcterms:modified>
  <cp:category/>
</cp:coreProperties>
</file>