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ERILPjTJ4iNNaSDk/t1fR9s0UmBjkk6zo9kH2XyZCdq8t95BH+eiRT+7N17pe94e48wixsJgQZqZ6mA8wVXx/Q==" workbookSaltValue="DmtaIIoNFmCUpMJd/kOUtQ==" workbookSpinCount="100000" lockStructure="1"/>
  <bookViews>
    <workbookView xWindow="930" yWindow="0" windowWidth="23040" windowHeight="90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<sst xmlns="http://schemas.openxmlformats.org/spreadsheetml/2006/main" count="220" uniqueCount="108">
  <si>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</si>
  <si>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</si>
  <si>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</si>
  <si>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</si>
  <si>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</si>
  <si>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</si>
  <si>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</si>
  <si>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</si>
  <si>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</si>
  <si>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</si>
  <si>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</si>
  <si>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</si>
  <si>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</si>
  <si>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</si>
  <si>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</si>
  <si>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</si>
  <si>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</si>
  <si>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</si>
  <si>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</si>
  <si>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</si>
  <si>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</si>
  <si>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</si>
  <si>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</si>
  <si>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</si>
  <si>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</si>
  <si>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</si>
  <si>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</si>
  <si>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</si>
  <si>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</si>
  <si>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</si>
  <si>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</si>
  <si>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</si>
  <si>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</si>
  <si>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</si>
  <si>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</si>
  <si>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</si>
  <si>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</si>
  <si>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</si>
  <si>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</si>
  <si>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</si>
  <si>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</si>
  <si>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</si>
  <si>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</si>
  <si>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</si>
  <si>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</si>
  <si>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</si>
  <si>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</si>
  <si>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</si>
  <si>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</si>
  <si>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</si>
  <si>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</si>
  <si>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</si>
  <si>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</si>
  <si>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</si>
  <si>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</si>
  <si>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</si>
  <si>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</si>
  <si>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</si>
  <si>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</si>
  <si>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</si>
  <si>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</si>
  <si>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</si>
  <si>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</si>
  <si>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</si>
  <si>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</si>
  <si>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</si>
  <si>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</si>
  <si>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</si>
  <si>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</si>
  <si>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</si>
  <si>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</si>
  <si>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</si>
  <si>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</si>
  <si>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</si>
  <si>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</si>
  <si>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</si>
  <si>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</si>
  <si>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</si>
  <si>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</si>
  <si>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</si>
  <si>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</si>
  <si>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</si>
  <si>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</si>
  <si>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</si>
  <si>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</si>
  <si>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</si>
  <si>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</si>
  <si>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</si>
  <si>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</si>
  <si>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</si>
  <si>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</si>
  <si>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</si>
  <si>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</si>
  <si>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香取市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</si>
  <si>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</si>
  <si>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</si>
  <si>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</si>
  <si>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</si>
  <si>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</si>
  <si>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</si>
  <si>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</si>
  <si>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</si>
  <si>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</si>
  <si>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</si>
  <si>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</si>
  <si>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sz val="11"/>
        <rFont val="ＭＳ ゴシック"/>
        <family val="3"/>
        <charset val="128"/>
      </rPr>
      <t>経常収支比率①は、平均値を上回っており、支出の減少により収入割合が増加したため前年度より上昇となっている。
　累積欠損金比率②は、平均を大幅に上回っていたが、料金改定の実施により良好な経営状態となり29年度において解消に至っている。
　流動比率③は、企業債償還による流動負債が増加したものの、現金預金の増加による流動資産の増により前年度より上昇に至っており、100％を上回っていることから、良好な状態である。しかし、料金回収率⑤は昨年度よりも上昇したものの依然100％を下回っていることから、経営は、繰出金等の外部資金に依存している状態である。
　企業債残高対給水収益比率④は、地理的条件等の影響により、多額な設備投資を要することや、料金回収率⑤から見る通り、給水収益が低いことから、平均を大幅に上回る状況となっている。給水収益が低いことは、有収水量が少ないことであり、このことから、給水原価⑥も下降傾向ではあるが、平均を大幅に上回っている。
　施設利用率⑦は、昨年度よりも減少したものの、数値としては平均を上回る状態で推移している。有収率⑧においては、昨年度より低下し平均値を下回る状況となっている。</t>
    </r>
    <rPh sb="21" eb="23">
      <t>シシュツ</t>
    </rPh>
    <rPh sb="24" eb="26">
      <t>ゲンショウ</t>
    </rPh>
    <rPh sb="29" eb="31">
      <t>シュウニュウ</t>
    </rPh>
    <rPh sb="31" eb="33">
      <t>ワリアイ</t>
    </rPh>
    <rPh sb="34" eb="36">
      <t>ゾウカ</t>
    </rPh>
    <rPh sb="40" eb="42">
      <t>ゼンネン</t>
    </rPh>
    <rPh sb="42" eb="43">
      <t>ド</t>
    </rPh>
    <rPh sb="45" eb="47">
      <t>ジョウショウ</t>
    </rPh>
    <rPh sb="80" eb="82">
      <t>リョウキン</t>
    </rPh>
    <rPh sb="82" eb="84">
      <t>カイテイ</t>
    </rPh>
    <rPh sb="85" eb="87">
      <t>ジッシ</t>
    </rPh>
    <rPh sb="90" eb="92">
      <t>リョウコウ</t>
    </rPh>
    <rPh sb="93" eb="95">
      <t>ケイエイ</t>
    </rPh>
    <rPh sb="95" eb="97">
      <t>ジョウタイ</t>
    </rPh>
    <rPh sb="102" eb="104">
      <t>ネンド</t>
    </rPh>
    <rPh sb="108" eb="110">
      <t>カイショウ</t>
    </rPh>
    <rPh sb="111" eb="112">
      <t>イタ</t>
    </rPh>
    <rPh sb="126" eb="128">
      <t>キギョウ</t>
    </rPh>
    <rPh sb="128" eb="129">
      <t>サイ</t>
    </rPh>
    <rPh sb="129" eb="131">
      <t>ショウカン</t>
    </rPh>
    <rPh sb="134" eb="136">
      <t>リュウドウ</t>
    </rPh>
    <rPh sb="136" eb="138">
      <t>フサイ</t>
    </rPh>
    <rPh sb="139" eb="141">
      <t>ゾウカ</t>
    </rPh>
    <rPh sb="147" eb="149">
      <t>ゲンキン</t>
    </rPh>
    <rPh sb="149" eb="151">
      <t>ヨキン</t>
    </rPh>
    <rPh sb="152" eb="154">
      <t>ゾウカ</t>
    </rPh>
    <rPh sb="157" eb="159">
      <t>リュウドウ</t>
    </rPh>
    <rPh sb="159" eb="161">
      <t>シサン</t>
    </rPh>
    <rPh sb="162" eb="163">
      <t>ゾウ</t>
    </rPh>
    <rPh sb="166" eb="168">
      <t>ゼンネン</t>
    </rPh>
    <rPh sb="168" eb="169">
      <t>ド</t>
    </rPh>
    <rPh sb="171" eb="173">
      <t>ジョウショウ</t>
    </rPh>
    <rPh sb="174" eb="175">
      <t>イタ</t>
    </rPh>
    <rPh sb="199" eb="201">
      <t>ジョウタイ</t>
    </rPh>
    <rPh sb="216" eb="218">
      <t>サクネン</t>
    </rPh>
    <rPh sb="218" eb="219">
      <t>ド</t>
    </rPh>
    <rPh sb="222" eb="224">
      <t>ジョウショウ</t>
    </rPh>
    <rPh sb="229" eb="231">
      <t>イゼン</t>
    </rPh>
    <rPh sb="267" eb="269">
      <t>ジョウタイ</t>
    </rPh>
    <rPh sb="326" eb="327">
      <t>ミ</t>
    </rPh>
    <rPh sb="328" eb="329">
      <t>トオ</t>
    </rPh>
    <rPh sb="352" eb="354">
      <t>ジョウキョウ</t>
    </rPh>
    <rPh sb="399" eb="401">
      <t>カコウ</t>
    </rPh>
    <rPh sb="401" eb="403">
      <t>ケイコウ</t>
    </rPh>
    <rPh sb="438" eb="440">
      <t>ゲンショウ</t>
    </rPh>
    <rPh sb="446" eb="448">
      <t>スウチ</t>
    </rPh>
    <rPh sb="455" eb="457">
      <t>ウワマワ</t>
    </rPh>
    <rPh sb="458" eb="460">
      <t>ジョウタイ</t>
    </rPh>
    <rPh sb="461" eb="463">
      <t>スイイ</t>
    </rPh>
    <rPh sb="478" eb="480">
      <t>サクネン</t>
    </rPh>
    <rPh sb="480" eb="481">
      <t>ド</t>
    </rPh>
    <rPh sb="483" eb="485">
      <t>テイカ</t>
    </rPh>
    <rPh sb="486" eb="488">
      <t>ヘイキン</t>
    </rPh>
    <rPh sb="488" eb="489">
      <t>アタイ</t>
    </rPh>
    <rPh sb="490" eb="492">
      <t>シタマワ</t>
    </rPh>
    <rPh sb="493" eb="495">
      <t>ジョウキョウ</t>
    </rPh>
    <phoneticPr fontId="4"/>
  </si>
  <si>
    <r>
      <t>　</t>
    </r>
    <r>
      <rPr>
        <sz val="11"/>
        <rFont val="ＭＳ ゴシック"/>
        <family val="3"/>
        <charset val="128"/>
      </rPr>
      <t>有形固定資産減価償却率①は、浄水場の新規建設や改良等の実施により、平均を下回っていた状況であったが、経年により平均を上回る結果となっており上昇傾向となっている。管路については管路経年化率②が示すとおり、布設替の実施により老朽管が減少した結果となっていたが、布設替実施箇所が新たな経年該当となってきている。
　管路更新率③については、毎年計画的に更新が実施出来ている状況である。</t>
    </r>
    <rPh sb="28" eb="30">
      <t>ジッシ</t>
    </rPh>
    <rPh sb="43" eb="45">
      <t>ジョウキョウ</t>
    </rPh>
    <rPh sb="51" eb="53">
      <t>ケイネン</t>
    </rPh>
    <rPh sb="56" eb="58">
      <t>ヘイキン</t>
    </rPh>
    <rPh sb="59" eb="61">
      <t>ウワマワ</t>
    </rPh>
    <rPh sb="62" eb="64">
      <t>ケッカ</t>
    </rPh>
    <rPh sb="70" eb="72">
      <t>ジョウショウ</t>
    </rPh>
    <rPh sb="72" eb="74">
      <t>ケイコウ</t>
    </rPh>
    <rPh sb="102" eb="104">
      <t>フセツ</t>
    </rPh>
    <rPh sb="104" eb="105">
      <t>ガ</t>
    </rPh>
    <rPh sb="106" eb="108">
      <t>ジッシ</t>
    </rPh>
    <rPh sb="113" eb="114">
      <t>クダ</t>
    </rPh>
    <rPh sb="115" eb="117">
      <t>ゲンショウ</t>
    </rPh>
    <rPh sb="119" eb="121">
      <t>ケッカ</t>
    </rPh>
    <rPh sb="129" eb="132">
      <t>フセツガ</t>
    </rPh>
    <rPh sb="132" eb="134">
      <t>ジッシ</t>
    </rPh>
    <rPh sb="134" eb="136">
      <t>カショ</t>
    </rPh>
    <rPh sb="137" eb="138">
      <t>アラ</t>
    </rPh>
    <rPh sb="140" eb="142">
      <t>ケイネン</t>
    </rPh>
    <rPh sb="142" eb="144">
      <t>ガイトウ</t>
    </rPh>
    <rPh sb="167" eb="169">
      <t>マイトシ</t>
    </rPh>
    <rPh sb="169" eb="172">
      <t>ケイカクテキ</t>
    </rPh>
    <rPh sb="176" eb="178">
      <t>ジッシ</t>
    </rPh>
    <rPh sb="178" eb="180">
      <t>デキ</t>
    </rPh>
    <rPh sb="183" eb="185">
      <t>ジョウキョウ</t>
    </rPh>
    <phoneticPr fontId="4"/>
  </si>
  <si>
    <t>　当市の簡易水道地区は、山間部が広がっていることや、そのために水道利用者宅が点在するなど、供給条件が非常に悪いため、設備投資が多額にならざるを得ず、また、井戸併用者が多く、有収水量が伸び悩んでいる。
　現在も取り組んでいるところではあるが、今後は、更に加入促進を図り、給水収益の増加と費用の抑制に努めながら、管路更新による有収率の向上に努める必要がある。</t>
    <rPh sb="134" eb="136">
      <t>キュウスイ</t>
    </rPh>
    <rPh sb="136" eb="138">
      <t>シュウエキ</t>
    </rPh>
    <rPh sb="139" eb="141">
      <t>ゾウカ</t>
    </rPh>
    <rPh sb="142" eb="144">
      <t>ヒヨウ</t>
    </rPh>
    <rPh sb="145" eb="147">
      <t>ヨクセイ</t>
    </rPh>
    <rPh sb="148" eb="149">
      <t>ツト</t>
    </rPh>
    <rPh sb="154" eb="156">
      <t>カンロ</t>
    </rPh>
    <rPh sb="156" eb="158">
      <t>コウシン</t>
    </rPh>
    <rPh sb="161" eb="163">
      <t>ユウシュウ</t>
    </rPh>
    <rPh sb="163" eb="164">
      <t>リツ</t>
    </rPh>
    <rPh sb="165" eb="167">
      <t>コウジョウ</t>
    </rPh>
    <rPh sb="168" eb="169">
      <t>ツト</t>
    </rPh>
    <rPh sb="171" eb="1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</si>
</sst>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0.52</c:v>
                </c:pt>
                <c:pt idx="1">
                  <c:v>0.39</c:v>
                </c:pt>
                <c:pt idx="2">
                  <c:v>0.25</c:v>
                </c:pt>
                <c:pt idx="3">
                  <c:v>0.7</c:v>
                </c:pt>
                <c:pt idx="4">
                  <c:v>0.45</c:v>
                </c:pt>
              </c:numCache>
            </c:numRef>
          </c:val>
          <c:extLst>
            <c:ext xmlns:c16="http://schemas.microsoft.com/office/drawing/2014/chart" uri="{C3380CC4-5D6E-409C-BE32-E72D297353CC}">
              <c16:uniqueId val="{00000000-0EB2-4398-B629-7710A5FA6FA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0.42</c:v>
                </c:pt>
                <c:pt idx="2">
                  <c:v>0.67</c:v>
                </c:pt>
                <c:pt idx="3">
                  <c:v>0.52</c:v>
                </c:pt>
                <c:pt idx="4">
                  <c:v>0.46</c:v>
                </c:pt>
              </c:numCache>
            </c:numRef>
          </c:val>
          <c:smooth val="0"/>
          <c:extLst>
            <c:ext xmlns:c16="http://schemas.microsoft.com/office/drawing/2014/chart" uri="{C3380CC4-5D6E-409C-BE32-E72D297353CC}">
              <c16:uniqueId val="{00000001-0EB2-4398-B629-7710A5FA6FA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53.25</c:v>
                </c:pt>
                <c:pt idx="1">
                  <c:v>58.16</c:v>
                </c:pt>
                <c:pt idx="2">
                  <c:v>66.12</c:v>
                </c:pt>
                <c:pt idx="3">
                  <c:v>62.08</c:v>
                </c:pt>
                <c:pt idx="4">
                  <c:v>60.14</c:v>
                </c:pt>
              </c:numCache>
            </c:numRef>
          </c:val>
          <c:extLst>
            <c:ext xmlns:c16="http://schemas.microsoft.com/office/drawing/2014/chart" uri="{C3380CC4-5D6E-409C-BE32-E72D297353CC}">
              <c16:uniqueId val="{00000000-F8DE-4592-8888-8CDCFC3559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52.25</c:v>
                </c:pt>
                <c:pt idx="1">
                  <c:v>48.71</c:v>
                </c:pt>
                <c:pt idx="2">
                  <c:v>50.04</c:v>
                </c:pt>
                <c:pt idx="3">
                  <c:v>47.18</c:v>
                </c:pt>
                <c:pt idx="4">
                  <c:v>45.73</c:v>
                </c:pt>
              </c:numCache>
            </c:numRef>
          </c:val>
          <c:smooth val="0"/>
          <c:extLst>
            <c:ext xmlns:c16="http://schemas.microsoft.com/office/drawing/2014/chart" uri="{C3380CC4-5D6E-409C-BE32-E72D297353CC}">
              <c16:uniqueId val="{00000001-F8DE-4592-8888-8CDCFC3559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84.73</c:v>
                </c:pt>
                <c:pt idx="1">
                  <c:v>79.73</c:v>
                </c:pt>
                <c:pt idx="2">
                  <c:v>71.36</c:v>
                </c:pt>
                <c:pt idx="3">
                  <c:v>80.27</c:v>
                </c:pt>
                <c:pt idx="4">
                  <c:v>79</c:v>
                </c:pt>
              </c:numCache>
            </c:numRef>
          </c:val>
          <c:extLst>
            <c:ext xmlns:c16="http://schemas.microsoft.com/office/drawing/2014/chart" uri="{C3380CC4-5D6E-409C-BE32-E72D297353CC}">
              <c16:uniqueId val="{00000000-1F04-4157-A2FC-B758D9CACFE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86.34</c:v>
                </c:pt>
                <c:pt idx="1">
                  <c:v>85.87</c:v>
                </c:pt>
                <c:pt idx="2">
                  <c:v>83.83</c:v>
                </c:pt>
                <c:pt idx="3">
                  <c:v>80.209999999999994</c:v>
                </c:pt>
                <c:pt idx="4">
                  <c:v>80.25</c:v>
                </c:pt>
              </c:numCache>
            </c:numRef>
          </c:val>
          <c:smooth val="0"/>
          <c:extLst>
            <c:ext xmlns:c16="http://schemas.microsoft.com/office/drawing/2014/chart" uri="{C3380CC4-5D6E-409C-BE32-E72D297353CC}">
              <c16:uniqueId val="{00000001-1F04-4157-A2FC-B758D9CACFE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109.27</c:v>
                </c:pt>
                <c:pt idx="1">
                  <c:v>132.99</c:v>
                </c:pt>
                <c:pt idx="2">
                  <c:v>134.32</c:v>
                </c:pt>
                <c:pt idx="3">
                  <c:v>119</c:v>
                </c:pt>
                <c:pt idx="4">
                  <c:v>128.68</c:v>
                </c:pt>
              </c:numCache>
            </c:numRef>
          </c:val>
          <c:extLst>
            <c:ext xmlns:c16="http://schemas.microsoft.com/office/drawing/2014/chart" uri="{C3380CC4-5D6E-409C-BE32-E72D297353CC}">
              <c16:uniqueId val="{00000000-B901-433A-9E1A-F4C44B4C15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103.86</c:v>
                </c:pt>
                <c:pt idx="1">
                  <c:v>111.5</c:v>
                </c:pt>
                <c:pt idx="2">
                  <c:v>111.79</c:v>
                </c:pt>
                <c:pt idx="3">
                  <c:v>111.37</c:v>
                </c:pt>
                <c:pt idx="4">
                  <c:v>109.77</c:v>
                </c:pt>
              </c:numCache>
            </c:numRef>
          </c:val>
          <c:smooth val="0"/>
          <c:extLst>
            <c:ext xmlns:c16="http://schemas.microsoft.com/office/drawing/2014/chart" uri="{C3380CC4-5D6E-409C-BE32-E72D297353CC}">
              <c16:uniqueId val="{00000001-B901-433A-9E1A-F4C44B4C15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26.56</c:v>
                </c:pt>
                <c:pt idx="1">
                  <c:v>48.41</c:v>
                </c:pt>
                <c:pt idx="2">
                  <c:v>50.46</c:v>
                </c:pt>
                <c:pt idx="3">
                  <c:v>51.29</c:v>
                </c:pt>
                <c:pt idx="4">
                  <c:v>53.08</c:v>
                </c:pt>
              </c:numCache>
            </c:numRef>
          </c:val>
          <c:extLst>
            <c:ext xmlns:c16="http://schemas.microsoft.com/office/drawing/2014/chart" uri="{C3380CC4-5D6E-409C-BE32-E72D297353CC}">
              <c16:uniqueId val="{00000000-3AD9-4E3F-8597-C9A1101B2E2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39.26</c:v>
                </c:pt>
                <c:pt idx="1">
                  <c:v>43.52</c:v>
                </c:pt>
                <c:pt idx="2">
                  <c:v>43.96</c:v>
                </c:pt>
                <c:pt idx="3">
                  <c:v>45.8</c:v>
                </c:pt>
                <c:pt idx="4">
                  <c:v>46.28</c:v>
                </c:pt>
              </c:numCache>
            </c:numRef>
          </c:val>
          <c:smooth val="0"/>
          <c:extLst>
            <c:ext xmlns:c16="http://schemas.microsoft.com/office/drawing/2014/chart" uri="{C3380CC4-5D6E-409C-BE32-E72D297353CC}">
              <c16:uniqueId val="{00000001-3AD9-4E3F-8597-C9A1101B2E2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13.91</c:v>
                </c:pt>
                <c:pt idx="1">
                  <c:v>0</c:v>
                </c:pt>
                <c:pt idx="2" formatCode="#,##0.00;&quot;△&quot;#,##0.00;&quot;-&quot;">
                  <c:v>14.06</c:v>
                </c:pt>
                <c:pt idx="3" formatCode="#,##0.00;&quot;△&quot;#,##0.00;&quot;-&quot;">
                  <c:v>14.96</c:v>
                </c:pt>
                <c:pt idx="4" formatCode="#,##0.00;&quot;△&quot;#,##0.00;&quot;-&quot;">
                  <c:v>14.54</c:v>
                </c:pt>
              </c:numCache>
            </c:numRef>
          </c:val>
          <c:extLst>
            <c:ext xmlns:c16="http://schemas.microsoft.com/office/drawing/2014/chart" uri="{C3380CC4-5D6E-409C-BE32-E72D297353CC}">
              <c16:uniqueId val="{00000000-5F09-4BD7-B275-CD19EB3481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9.1</c:v>
                </c:pt>
                <c:pt idx="1">
                  <c:v>12.35</c:v>
                </c:pt>
                <c:pt idx="2">
                  <c:v>11.91</c:v>
                </c:pt>
                <c:pt idx="3">
                  <c:v>20.02</c:v>
                </c:pt>
                <c:pt idx="4">
                  <c:v>18.03</c:v>
                </c:pt>
              </c:numCache>
            </c:numRef>
          </c:val>
          <c:smooth val="0"/>
          <c:extLst>
            <c:ext xmlns:c16="http://schemas.microsoft.com/office/drawing/2014/chart" uri="{C3380CC4-5D6E-409C-BE32-E72D297353CC}">
              <c16:uniqueId val="{00000001-5F09-4BD7-B275-CD19EB3481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180.12</c:v>
                </c:pt>
                <c:pt idx="1">
                  <c:v>101.98</c:v>
                </c:pt>
                <c:pt idx="2">
                  <c:v>32.58</c:v>
                </c:pt>
                <c:pt idx="3" formatCode="#,##0.00;&quot;△&quot;#,##0.00">
                  <c:v>0</c:v>
                </c:pt>
                <c:pt idx="4" formatCode="#,##0.00;&quot;△&quot;#,##0.00">
                  <c:v>0</c:v>
                </c:pt>
              </c:numCache>
            </c:numRef>
          </c:val>
          <c:extLst>
            <c:ext xmlns:c16="http://schemas.microsoft.com/office/drawing/2014/chart" uri="{C3380CC4-5D6E-409C-BE32-E72D297353CC}">
              <c16:uniqueId val="{00000000-211E-4789-AA73-D0BBEE18437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42.39</c:v>
                </c:pt>
                <c:pt idx="1">
                  <c:v>7.41</c:v>
                </c:pt>
                <c:pt idx="2">
                  <c:v>4.03</c:v>
                </c:pt>
                <c:pt idx="3">
                  <c:v>3.02</c:v>
                </c:pt>
                <c:pt idx="4">
                  <c:v>4.96</c:v>
                </c:pt>
              </c:numCache>
            </c:numRef>
          </c:val>
          <c:smooth val="0"/>
          <c:extLst>
            <c:ext xmlns:c16="http://schemas.microsoft.com/office/drawing/2014/chart" uri="{C3380CC4-5D6E-409C-BE32-E72D297353CC}">
              <c16:uniqueId val="{00000001-211E-4789-AA73-D0BBEE18437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406.61</c:v>
                </c:pt>
                <c:pt idx="1">
                  <c:v>461.94</c:v>
                </c:pt>
                <c:pt idx="2">
                  <c:v>490.05</c:v>
                </c:pt>
                <c:pt idx="3">
                  <c:v>530.58000000000004</c:v>
                </c:pt>
                <c:pt idx="4">
                  <c:v>535.88</c:v>
                </c:pt>
              </c:numCache>
            </c:numRef>
          </c:val>
          <c:extLst>
            <c:ext xmlns:c16="http://schemas.microsoft.com/office/drawing/2014/chart" uri="{C3380CC4-5D6E-409C-BE32-E72D297353CC}">
              <c16:uniqueId val="{00000000-459A-45C4-BA0D-47A6C55A18D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432.1</c:v>
                </c:pt>
                <c:pt idx="1">
                  <c:v>515.9</c:v>
                </c:pt>
                <c:pt idx="2">
                  <c:v>548.71</c:v>
                </c:pt>
                <c:pt idx="3">
                  <c:v>533.21</c:v>
                </c:pt>
                <c:pt idx="4">
                  <c:v>563.05999999999995</c:v>
                </c:pt>
              </c:numCache>
            </c:numRef>
          </c:val>
          <c:smooth val="0"/>
          <c:extLst>
            <c:ext xmlns:c16="http://schemas.microsoft.com/office/drawing/2014/chart" uri="{C3380CC4-5D6E-409C-BE32-E72D297353CC}">
              <c16:uniqueId val="{00000001-459A-45C4-BA0D-47A6C55A18D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2019.05</c:v>
                </c:pt>
                <c:pt idx="1">
                  <c:v>1936.5</c:v>
                </c:pt>
                <c:pt idx="2">
                  <c:v>1781.89</c:v>
                </c:pt>
                <c:pt idx="3">
                  <c:v>1567.71</c:v>
                </c:pt>
                <c:pt idx="4">
                  <c:v>1533.51</c:v>
                </c:pt>
              </c:numCache>
            </c:numRef>
          </c:val>
          <c:extLst>
            <c:ext xmlns:c16="http://schemas.microsoft.com/office/drawing/2014/chart" uri="{C3380CC4-5D6E-409C-BE32-E72D297353CC}">
              <c16:uniqueId val="{00000000-9D19-48FE-B935-2FB4A97D6FC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952.88</c:v>
                </c:pt>
                <c:pt idx="1">
                  <c:v>771.33</c:v>
                </c:pt>
                <c:pt idx="2">
                  <c:v>669.22</c:v>
                </c:pt>
                <c:pt idx="3">
                  <c:v>634.09</c:v>
                </c:pt>
                <c:pt idx="4">
                  <c:v>651.9</c:v>
                </c:pt>
              </c:numCache>
            </c:numRef>
          </c:val>
          <c:smooth val="0"/>
          <c:extLst>
            <c:ext xmlns:c16="http://schemas.microsoft.com/office/drawing/2014/chart" uri="{C3380CC4-5D6E-409C-BE32-E72D297353CC}">
              <c16:uniqueId val="{00000001-9D19-48FE-B935-2FB4A97D6FC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44.87</c:v>
                </c:pt>
                <c:pt idx="1">
                  <c:v>50.69</c:v>
                </c:pt>
                <c:pt idx="2">
                  <c:v>56.18</c:v>
                </c:pt>
                <c:pt idx="3">
                  <c:v>59.22</c:v>
                </c:pt>
                <c:pt idx="4">
                  <c:v>61.3</c:v>
                </c:pt>
              </c:numCache>
            </c:numRef>
          </c:val>
          <c:extLst>
            <c:ext xmlns:c16="http://schemas.microsoft.com/office/drawing/2014/chart" uri="{C3380CC4-5D6E-409C-BE32-E72D297353CC}">
              <c16:uniqueId val="{00000000-8F11-45E4-925F-F6C995EF031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62.32</c:v>
                </c:pt>
                <c:pt idx="1">
                  <c:v>69.099999999999994</c:v>
                </c:pt>
                <c:pt idx="2">
                  <c:v>73.34</c:v>
                </c:pt>
                <c:pt idx="3">
                  <c:v>76.739999999999995</c:v>
                </c:pt>
                <c:pt idx="4">
                  <c:v>75.28</c:v>
                </c:pt>
              </c:numCache>
            </c:numRef>
          </c:val>
          <c:smooth val="0"/>
          <c:extLst>
            <c:ext xmlns:c16="http://schemas.microsoft.com/office/drawing/2014/chart" uri="{C3380CC4-5D6E-409C-BE32-E72D297353CC}">
              <c16:uniqueId val="{00000001-8F11-45E4-925F-F6C995EF031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560.16999999999996</c:v>
                </c:pt>
                <c:pt idx="1">
                  <c:v>494.8</c:v>
                </c:pt>
                <c:pt idx="2">
                  <c:v>446.99</c:v>
                </c:pt>
                <c:pt idx="3">
                  <c:v>424.88</c:v>
                </c:pt>
                <c:pt idx="4">
                  <c:v>408.89</c:v>
                </c:pt>
              </c:numCache>
            </c:numRef>
          </c:val>
          <c:extLst>
            <c:ext xmlns:c16="http://schemas.microsoft.com/office/drawing/2014/chart" uri="{C3380CC4-5D6E-409C-BE32-E72D297353CC}">
              <c16:uniqueId val="{00000000-8ECC-47B0-966C-AD75B68AA1D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326.38</c:v>
                </c:pt>
                <c:pt idx="1">
                  <c:v>297.49</c:v>
                </c:pt>
                <c:pt idx="2">
                  <c:v>261.75</c:v>
                </c:pt>
                <c:pt idx="3">
                  <c:v>252.45</c:v>
                </c:pt>
                <c:pt idx="4">
                  <c:v>255.35</c:v>
                </c:pt>
              </c:numCache>
            </c:numRef>
          </c:val>
          <c:smooth val="0"/>
          <c:extLst>
            <c:ext xmlns:c16="http://schemas.microsoft.com/office/drawing/2014/chart" uri="{C3380CC4-5D6E-409C-BE32-E72D297353CC}">
              <c16:uniqueId val="{00000001-8ECC-47B0-966C-AD75B68AA1D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【249.60】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千葉県　香取市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簡易水道事業</v>
      </c>
      <c r="Q8" s="59"/>
      <c r="R8" s="59"/>
      <c r="S8" s="59"/>
      <c r="T8" s="59"/>
      <c r="U8" s="59"/>
      <c r="V8" s="59"/>
      <c r="W8" s="59" t="str">
        <f>データ!$L$6</f>
        <v>C3</v>
      </c>
      <c r="X8" s="59"/>
      <c r="Y8" s="59"/>
      <c r="Z8" s="59"/>
      <c r="AA8" s="59"/>
      <c r="AB8" s="59"/>
      <c r="AC8" s="59"/>
      <c r="AD8" s="59" t="str">
        <f>データ!$M$6</f>
        <v>非設置</v>
      </c>
      <c r="AE8" s="59"/>
      <c r="AF8" s="59"/>
      <c r="AG8" s="59"/>
      <c r="AH8" s="59"/>
      <c r="AI8" s="59"/>
      <c r="AJ8" s="59"/>
      <c r="AK8" s="4"/>
      <c r="AL8" s="60">
        <f>データ!$R$6</f>
        <v>76905</v>
      </c>
      <c r="AM8" s="60"/>
      <c r="AN8" s="60"/>
      <c r="AO8" s="60"/>
      <c r="AP8" s="60"/>
      <c r="AQ8" s="60"/>
      <c r="AR8" s="60"/>
      <c r="AS8" s="60"/>
      <c r="AT8" s="51">
        <f>データ!$S$6</f>
        <v>262.35000000000002</v>
      </c>
      <c r="AU8" s="52"/>
      <c r="AV8" s="52"/>
      <c r="AW8" s="52"/>
      <c r="AX8" s="52"/>
      <c r="AY8" s="52"/>
      <c r="AZ8" s="52"/>
      <c r="BA8" s="52"/>
      <c r="BB8" s="53">
        <f>データ!$T$6</f>
        <v>293.14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50.44</v>
      </c>
      <c r="J10" s="52"/>
      <c r="K10" s="52"/>
      <c r="L10" s="52"/>
      <c r="M10" s="52"/>
      <c r="N10" s="52"/>
      <c r="O10" s="63"/>
      <c r="P10" s="53">
        <f>データ!$P$6</f>
        <v>3.98</v>
      </c>
      <c r="Q10" s="53"/>
      <c r="R10" s="53"/>
      <c r="S10" s="53"/>
      <c r="T10" s="53"/>
      <c r="U10" s="53"/>
      <c r="V10" s="53"/>
      <c r="W10" s="60">
        <f>データ!$Q$6</f>
        <v>4644</v>
      </c>
      <c r="X10" s="60"/>
      <c r="Y10" s="60"/>
      <c r="Z10" s="60"/>
      <c r="AA10" s="60"/>
      <c r="AB10" s="60"/>
      <c r="AC10" s="60"/>
      <c r="AD10" s="2"/>
      <c r="AE10" s="2"/>
      <c r="AF10" s="2"/>
      <c r="AG10" s="2"/>
      <c r="AH10" s="4"/>
      <c r="AI10" s="4"/>
      <c r="AJ10" s="4"/>
      <c r="AK10" s="4"/>
      <c r="AL10" s="60">
        <f>データ!$U$6</f>
        <v>3041</v>
      </c>
      <c r="AM10" s="60"/>
      <c r="AN10" s="60"/>
      <c r="AO10" s="60"/>
      <c r="AP10" s="60"/>
      <c r="AQ10" s="60"/>
      <c r="AR10" s="60"/>
      <c r="AS10" s="60"/>
      <c r="AT10" s="51">
        <f>データ!$V$6</f>
        <v>29.05</v>
      </c>
      <c r="AU10" s="52"/>
      <c r="AV10" s="52"/>
      <c r="AW10" s="52"/>
      <c r="AX10" s="52"/>
      <c r="AY10" s="52"/>
      <c r="AZ10" s="52"/>
      <c r="BA10" s="52"/>
      <c r="BB10" s="53">
        <f>データ!$W$6</f>
        <v>104.68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【104.88】</v>
      </c>
      <c r="F85" s="27" t="str">
        <f>データ!AS6</f>
        <v>【13.15】</v>
      </c>
      <c r="G85" s="27" t="str">
        <f>データ!BD6</f>
        <v>【299.46】</v>
      </c>
      <c r="H85" s="27" t="str">
        <f>データ!BO6</f>
        <v>【969.46】</v>
      </c>
      <c r="I85" s="27" t="str">
        <f>データ!BZ6</f>
        <v>【73.20】</v>
      </c>
      <c r="J85" s="27" t="str">
        <f>データ!CK6</f>
        <v>【249.60】</v>
      </c>
      <c r="K85" s="27" t="str">
        <f>データ!CV6</f>
        <v>【48.62】</v>
      </c>
      <c r="L85" s="27" t="str">
        <f>データ!DG6</f>
        <v>【79.22】</v>
      </c>
      <c r="M85" s="27" t="str">
        <f>データ!DR6</f>
        <v>【38.53】</v>
      </c>
      <c r="N85" s="27" t="str">
        <f>データ!EC6</f>
        <v>【11.65】</v>
      </c>
      <c r="O85" s="27" t="str">
        <f>データ!EN6</f>
        <v>【0.34】</v>
      </c>
    </row>
  </sheetData>
  <sheetProtection algorithmName="SHA-512" hashValue="6ghJO9VTD801goeBuRLDhZQ3Glq5pOOFa6kIHi8vjxQ5QezaPQ8GoyIQGpAusllRM3F1Q7y1BhCNLFyRVXDPbA==" saltValue="w60UMOLm0cGWDgzKGdQqn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122360</v>
      </c>
      <c r="D6" s="34">
        <f t="shared" si="3"/>
        <v>46</v>
      </c>
      <c r="E6" s="34">
        <f t="shared" si="3"/>
        <v>1</v>
      </c>
      <c r="F6" s="34">
        <f t="shared" si="3"/>
        <v>0</v>
      </c>
      <c r="G6" s="34">
        <f t="shared" si="3"/>
        <v>5</v>
      </c>
      <c r="H6" s="34" t="str">
        <f t="shared" si="3"/>
        <v>千葉県　香取市</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50.44</v>
      </c>
      <c r="P6" s="35">
        <f t="shared" si="3"/>
        <v>3.98</v>
      </c>
      <c r="Q6" s="35">
        <f t="shared" si="3"/>
        <v>4644</v>
      </c>
      <c r="R6" s="35">
        <f t="shared" si="3"/>
        <v>76905</v>
      </c>
      <c r="S6" s="35">
        <f t="shared" si="3"/>
        <v>262.35000000000002</v>
      </c>
      <c r="T6" s="35">
        <f t="shared" si="3"/>
        <v>293.14</v>
      </c>
      <c r="U6" s="35">
        <f t="shared" si="3"/>
        <v>3041</v>
      </c>
      <c r="V6" s="35">
        <f t="shared" si="3"/>
        <v>29.05</v>
      </c>
      <c r="W6" s="35">
        <f t="shared" si="3"/>
        <v>104.68</v>
      </c>
      <c r="X6" s="36">
        <f>IF(X7="",NA(),X7)</f>
        <v>109.27</v>
      </c>
      <c r="Y6" s="36">
        <f t="shared" ref="Y6:AG6" si="4">IF(Y7="",NA(),Y7)</f>
        <v>132.99</v>
      </c>
      <c r="Z6" s="36">
        <f t="shared" si="4"/>
        <v>134.32</v>
      </c>
      <c r="AA6" s="36">
        <f t="shared" si="4"/>
        <v>119</v>
      </c>
      <c r="AB6" s="36">
        <f t="shared" si="4"/>
        <v>128.68</v>
      </c>
      <c r="AC6" s="36">
        <f t="shared" si="4"/>
        <v>103.86</v>
      </c>
      <c r="AD6" s="36">
        <f t="shared" si="4"/>
        <v>111.5</v>
      </c>
      <c r="AE6" s="36">
        <f t="shared" si="4"/>
        <v>111.79</v>
      </c>
      <c r="AF6" s="36">
        <f t="shared" si="4"/>
        <v>111.37</v>
      </c>
      <c r="AG6" s="36">
        <f t="shared" si="4"/>
        <v>109.77</v>
      </c>
      <c r="AH6" s="35" t="str">
        <f>IF(AH7="","",IF(AH7="-","【-】","【"&amp;SUBSTITUTE(TEXT(AH7,"#,##0.00"),"-","△")&amp;"】"))</f>
        <v>【104.88】</v>
      </c>
      <c r="AI6" s="36">
        <f>IF(AI7="",NA(),AI7)</f>
        <v>180.12</v>
      </c>
      <c r="AJ6" s="36">
        <f t="shared" ref="AJ6:AR6" si="5">IF(AJ7="",NA(),AJ7)</f>
        <v>101.98</v>
      </c>
      <c r="AK6" s="36">
        <f t="shared" si="5"/>
        <v>32.58</v>
      </c>
      <c r="AL6" s="35">
        <f t="shared" si="5"/>
        <v>0</v>
      </c>
      <c r="AM6" s="35">
        <f t="shared" si="5"/>
        <v>0</v>
      </c>
      <c r="AN6" s="36">
        <f t="shared" si="5"/>
        <v>42.39</v>
      </c>
      <c r="AO6" s="36">
        <f t="shared" si="5"/>
        <v>7.41</v>
      </c>
      <c r="AP6" s="36">
        <f t="shared" si="5"/>
        <v>4.03</v>
      </c>
      <c r="AQ6" s="36">
        <f t="shared" si="5"/>
        <v>3.02</v>
      </c>
      <c r="AR6" s="36">
        <f t="shared" si="5"/>
        <v>4.96</v>
      </c>
      <c r="AS6" s="35" t="str">
        <f>IF(AS7="","",IF(AS7="-","【-】","【"&amp;SUBSTITUTE(TEXT(AS7,"#,##0.00"),"-","△")&amp;"】"))</f>
        <v>【13.15】</v>
      </c>
      <c r="AT6" s="36">
        <f>IF(AT7="",NA(),AT7)</f>
        <v>406.61</v>
      </c>
      <c r="AU6" s="36">
        <f t="shared" ref="AU6:BC6" si="6">IF(AU7="",NA(),AU7)</f>
        <v>461.94</v>
      </c>
      <c r="AV6" s="36">
        <f t="shared" si="6"/>
        <v>490.05</v>
      </c>
      <c r="AW6" s="36">
        <f t="shared" si="6"/>
        <v>530.58000000000004</v>
      </c>
      <c r="AX6" s="36">
        <f t="shared" si="6"/>
        <v>535.88</v>
      </c>
      <c r="AY6" s="36">
        <f t="shared" si="6"/>
        <v>432.1</v>
      </c>
      <c r="AZ6" s="36">
        <f t="shared" si="6"/>
        <v>515.9</v>
      </c>
      <c r="BA6" s="36">
        <f t="shared" si="6"/>
        <v>548.71</v>
      </c>
      <c r="BB6" s="36">
        <f t="shared" si="6"/>
        <v>533.21</v>
      </c>
      <c r="BC6" s="36">
        <f t="shared" si="6"/>
        <v>563.05999999999995</v>
      </c>
      <c r="BD6" s="35" t="str">
        <f>IF(BD7="","",IF(BD7="-","【-】","【"&amp;SUBSTITUTE(TEXT(BD7,"#,##0.00"),"-","△")&amp;"】"))</f>
        <v>【299.46】</v>
      </c>
      <c r="BE6" s="36">
        <f>IF(BE7="",NA(),BE7)</f>
        <v>2019.05</v>
      </c>
      <c r="BF6" s="36">
        <f t="shared" ref="BF6:BN6" si="7">IF(BF7="",NA(),BF7)</f>
        <v>1936.5</v>
      </c>
      <c r="BG6" s="36">
        <f t="shared" si="7"/>
        <v>1781.89</v>
      </c>
      <c r="BH6" s="36">
        <f t="shared" si="7"/>
        <v>1567.71</v>
      </c>
      <c r="BI6" s="36">
        <f t="shared" si="7"/>
        <v>1533.51</v>
      </c>
      <c r="BJ6" s="36">
        <f t="shared" si="7"/>
        <v>952.88</v>
      </c>
      <c r="BK6" s="36">
        <f t="shared" si="7"/>
        <v>771.33</v>
      </c>
      <c r="BL6" s="36">
        <f t="shared" si="7"/>
        <v>669.22</v>
      </c>
      <c r="BM6" s="36">
        <f t="shared" si="7"/>
        <v>634.09</v>
      </c>
      <c r="BN6" s="36">
        <f t="shared" si="7"/>
        <v>651.9</v>
      </c>
      <c r="BO6" s="35" t="str">
        <f>IF(BO7="","",IF(BO7="-","【-】","【"&amp;SUBSTITUTE(TEXT(BO7,"#,##0.00"),"-","△")&amp;"】"))</f>
        <v>【969.46】</v>
      </c>
      <c r="BP6" s="36">
        <f>IF(BP7="",NA(),BP7)</f>
        <v>44.87</v>
      </c>
      <c r="BQ6" s="36">
        <f t="shared" ref="BQ6:BY6" si="8">IF(BQ7="",NA(),BQ7)</f>
        <v>50.69</v>
      </c>
      <c r="BR6" s="36">
        <f t="shared" si="8"/>
        <v>56.18</v>
      </c>
      <c r="BS6" s="36">
        <f t="shared" si="8"/>
        <v>59.22</v>
      </c>
      <c r="BT6" s="36">
        <f t="shared" si="8"/>
        <v>61.3</v>
      </c>
      <c r="BU6" s="36">
        <f t="shared" si="8"/>
        <v>62.32</v>
      </c>
      <c r="BV6" s="36">
        <f t="shared" si="8"/>
        <v>69.099999999999994</v>
      </c>
      <c r="BW6" s="36">
        <f t="shared" si="8"/>
        <v>73.34</v>
      </c>
      <c r="BX6" s="36">
        <f t="shared" si="8"/>
        <v>76.739999999999995</v>
      </c>
      <c r="BY6" s="36">
        <f t="shared" si="8"/>
        <v>75.28</v>
      </c>
      <c r="BZ6" s="35" t="str">
        <f>IF(BZ7="","",IF(BZ7="-","【-】","【"&amp;SUBSTITUTE(TEXT(BZ7,"#,##0.00"),"-","△")&amp;"】"))</f>
        <v>【73.20】</v>
      </c>
      <c r="CA6" s="36">
        <f>IF(CA7="",NA(),CA7)</f>
        <v>560.16999999999996</v>
      </c>
      <c r="CB6" s="36">
        <f t="shared" ref="CB6:CJ6" si="9">IF(CB7="",NA(),CB7)</f>
        <v>494.8</v>
      </c>
      <c r="CC6" s="36">
        <f t="shared" si="9"/>
        <v>446.99</v>
      </c>
      <c r="CD6" s="36">
        <f t="shared" si="9"/>
        <v>424.88</v>
      </c>
      <c r="CE6" s="36">
        <f t="shared" si="9"/>
        <v>408.89</v>
      </c>
      <c r="CF6" s="36">
        <f t="shared" si="9"/>
        <v>326.38</v>
      </c>
      <c r="CG6" s="36">
        <f t="shared" si="9"/>
        <v>297.49</v>
      </c>
      <c r="CH6" s="36">
        <f t="shared" si="9"/>
        <v>261.75</v>
      </c>
      <c r="CI6" s="36">
        <f t="shared" si="9"/>
        <v>252.45</v>
      </c>
      <c r="CJ6" s="36">
        <f t="shared" si="9"/>
        <v>255.35</v>
      </c>
      <c r="CK6" s="35" t="str">
        <f>IF(CK7="","",IF(CK7="-","【-】","【"&amp;SUBSTITUTE(TEXT(CK7,"#,##0.00"),"-","△")&amp;"】"))</f>
        <v>【249.60】</v>
      </c>
      <c r="CL6" s="36">
        <f>IF(CL7="",NA(),CL7)</f>
        <v>53.25</v>
      </c>
      <c r="CM6" s="36">
        <f t="shared" ref="CM6:CU6" si="10">IF(CM7="",NA(),CM7)</f>
        <v>58.16</v>
      </c>
      <c r="CN6" s="36">
        <f t="shared" si="10"/>
        <v>66.12</v>
      </c>
      <c r="CO6" s="36">
        <f t="shared" si="10"/>
        <v>62.08</v>
      </c>
      <c r="CP6" s="36">
        <f t="shared" si="10"/>
        <v>60.14</v>
      </c>
      <c r="CQ6" s="36">
        <f t="shared" si="10"/>
        <v>52.25</v>
      </c>
      <c r="CR6" s="36">
        <f t="shared" si="10"/>
        <v>48.71</v>
      </c>
      <c r="CS6" s="36">
        <f t="shared" si="10"/>
        <v>50.04</v>
      </c>
      <c r="CT6" s="36">
        <f t="shared" si="10"/>
        <v>47.18</v>
      </c>
      <c r="CU6" s="36">
        <f t="shared" si="10"/>
        <v>45.73</v>
      </c>
      <c r="CV6" s="35" t="str">
        <f>IF(CV7="","",IF(CV7="-","【-】","【"&amp;SUBSTITUTE(TEXT(CV7,"#,##0.00"),"-","△")&amp;"】"))</f>
        <v>【48.62】</v>
      </c>
      <c r="CW6" s="36">
        <f>IF(CW7="",NA(),CW7)</f>
        <v>84.73</v>
      </c>
      <c r="CX6" s="36">
        <f t="shared" ref="CX6:DF6" si="11">IF(CX7="",NA(),CX7)</f>
        <v>79.73</v>
      </c>
      <c r="CY6" s="36">
        <f t="shared" si="11"/>
        <v>71.36</v>
      </c>
      <c r="CZ6" s="36">
        <f t="shared" si="11"/>
        <v>80.27</v>
      </c>
      <c r="DA6" s="36">
        <f t="shared" si="11"/>
        <v>79</v>
      </c>
      <c r="DB6" s="36">
        <f t="shared" si="11"/>
        <v>86.34</v>
      </c>
      <c r="DC6" s="36">
        <f t="shared" si="11"/>
        <v>85.87</v>
      </c>
      <c r="DD6" s="36">
        <f t="shared" si="11"/>
        <v>83.83</v>
      </c>
      <c r="DE6" s="36">
        <f t="shared" si="11"/>
        <v>80.209999999999994</v>
      </c>
      <c r="DF6" s="36">
        <f t="shared" si="11"/>
        <v>80.25</v>
      </c>
      <c r="DG6" s="35" t="str">
        <f>IF(DG7="","",IF(DG7="-","【-】","【"&amp;SUBSTITUTE(TEXT(DG7,"#,##0.00"),"-","△")&amp;"】"))</f>
        <v>【79.22】</v>
      </c>
      <c r="DH6" s="36">
        <f>IF(DH7="",NA(),DH7)</f>
        <v>26.56</v>
      </c>
      <c r="DI6" s="36">
        <f t="shared" ref="DI6:DQ6" si="12">IF(DI7="",NA(),DI7)</f>
        <v>48.41</v>
      </c>
      <c r="DJ6" s="36">
        <f t="shared" si="12"/>
        <v>50.46</v>
      </c>
      <c r="DK6" s="36">
        <f t="shared" si="12"/>
        <v>51.29</v>
      </c>
      <c r="DL6" s="36">
        <f t="shared" si="12"/>
        <v>53.08</v>
      </c>
      <c r="DM6" s="36">
        <f t="shared" si="12"/>
        <v>39.26</v>
      </c>
      <c r="DN6" s="36">
        <f t="shared" si="12"/>
        <v>43.52</v>
      </c>
      <c r="DO6" s="36">
        <f t="shared" si="12"/>
        <v>43.96</v>
      </c>
      <c r="DP6" s="36">
        <f t="shared" si="12"/>
        <v>45.8</v>
      </c>
      <c r="DQ6" s="36">
        <f t="shared" si="12"/>
        <v>46.28</v>
      </c>
      <c r="DR6" s="35" t="str">
        <f>IF(DR7="","",IF(DR7="-","【-】","【"&amp;SUBSTITUTE(TEXT(DR7,"#,##0.00"),"-","△")&amp;"】"))</f>
        <v>【38.53】</v>
      </c>
      <c r="DS6" s="36">
        <f>IF(DS7="",NA(),DS7)</f>
        <v>13.91</v>
      </c>
      <c r="DT6" s="35">
        <f t="shared" ref="DT6:EB6" si="13">IF(DT7="",NA(),DT7)</f>
        <v>0</v>
      </c>
      <c r="DU6" s="36">
        <f t="shared" si="13"/>
        <v>14.06</v>
      </c>
      <c r="DV6" s="36">
        <f t="shared" si="13"/>
        <v>14.96</v>
      </c>
      <c r="DW6" s="36">
        <f t="shared" si="13"/>
        <v>14.54</v>
      </c>
      <c r="DX6" s="36">
        <f t="shared" si="13"/>
        <v>9.1</v>
      </c>
      <c r="DY6" s="36">
        <f t="shared" si="13"/>
        <v>12.35</v>
      </c>
      <c r="DZ6" s="36">
        <f t="shared" si="13"/>
        <v>11.91</v>
      </c>
      <c r="EA6" s="36">
        <f t="shared" si="13"/>
        <v>20.02</v>
      </c>
      <c r="EB6" s="36">
        <f t="shared" si="13"/>
        <v>18.03</v>
      </c>
      <c r="EC6" s="35" t="str">
        <f>IF(EC7="","",IF(EC7="-","【-】","【"&amp;SUBSTITUTE(TEXT(EC7,"#,##0.00"),"-","△")&amp;"】"))</f>
        <v>【11.65】</v>
      </c>
      <c r="ED6" s="36">
        <f>IF(ED7="",NA(),ED7)</f>
        <v>0.52</v>
      </c>
      <c r="EE6" s="36">
        <f t="shared" ref="EE6:EM6" si="14">IF(EE7="",NA(),EE7)</f>
        <v>0.39</v>
      </c>
      <c r="EF6" s="36">
        <f t="shared" si="14"/>
        <v>0.25</v>
      </c>
      <c r="EG6" s="36">
        <f t="shared" si="14"/>
        <v>0.7</v>
      </c>
      <c r="EH6" s="36">
        <f t="shared" si="14"/>
        <v>0.45</v>
      </c>
      <c r="EI6" s="36">
        <f t="shared" si="14"/>
        <v>0.53</v>
      </c>
      <c r="EJ6" s="36">
        <f t="shared" si="14"/>
        <v>0.42</v>
      </c>
      <c r="EK6" s="36">
        <f t="shared" si="14"/>
        <v>0.67</v>
      </c>
      <c r="EL6" s="36">
        <f t="shared" si="14"/>
        <v>0.52</v>
      </c>
      <c r="EM6" s="36">
        <f t="shared" si="14"/>
        <v>0.46</v>
      </c>
      <c r="EN6" s="35" t="str">
        <f>IF(EN7="","",IF(EN7="-","【-】","【"&amp;SUBSTITUTE(TEXT(EN7,"#,##0.00"),"-","△")&amp;"】"))</f>
        <v>【0.34】</v>
      </c>
    </row>
    <row r="7" spans="1:144" s="37" customFormat="1" x14ac:dyDescent="0.15">
      <c r="A7" s="29"/>
      <c r="B7" s="38">
        <v>2018</v>
      </c>
      <c r="C7" s="38">
        <v>122360</v>
      </c>
      <c r="D7" s="38">
        <v>46</v>
      </c>
      <c r="E7" s="38">
        <v>1</v>
      </c>
      <c r="F7" s="38">
        <v>0</v>
      </c>
      <c r="G7" s="38">
        <v>5</v>
      </c>
      <c r="H7" s="38" t="s">
        <v>93</v>
      </c>
      <c r="I7" s="38" t="s">
        <v>94</v>
      </c>
      <c r="J7" s="38" t="s">
        <v>95</v>
      </c>
      <c r="K7" s="38" t="s">
        <v>96</v>
      </c>
      <c r="L7" s="38" t="s">
        <v>97</v>
      </c>
      <c r="M7" s="38" t="s">
        <v>98</v>
      </c>
      <c r="N7" s="39" t="s">
        <v>99</v>
      </c>
      <c r="O7" s="39">
        <v>50.44</v>
      </c>
      <c r="P7" s="39">
        <v>3.98</v>
      </c>
      <c r="Q7" s="39">
        <v>4644</v>
      </c>
      <c r="R7" s="39">
        <v>76905</v>
      </c>
      <c r="S7" s="39">
        <v>262.35000000000002</v>
      </c>
      <c r="T7" s="39">
        <v>293.14</v>
      </c>
      <c r="U7" s="39">
        <v>3041</v>
      </c>
      <c r="V7" s="39">
        <v>29.05</v>
      </c>
      <c r="W7" s="39">
        <v>104.68</v>
      </c>
      <c r="X7" s="39">
        <v>109.27</v>
      </c>
      <c r="Y7" s="39">
        <v>132.99</v>
      </c>
      <c r="Z7" s="39">
        <v>134.32</v>
      </c>
      <c r="AA7" s="39">
        <v>119</v>
      </c>
      <c r="AB7" s="39">
        <v>128.68</v>
      </c>
      <c r="AC7" s="39">
        <v>103.86</v>
      </c>
      <c r="AD7" s="39">
        <v>111.5</v>
      </c>
      <c r="AE7" s="39">
        <v>111.79</v>
      </c>
      <c r="AF7" s="39">
        <v>111.37</v>
      </c>
      <c r="AG7" s="39">
        <v>109.77</v>
      </c>
      <c r="AH7" s="39">
        <v>104.88</v>
      </c>
      <c r="AI7" s="39">
        <v>180.12</v>
      </c>
      <c r="AJ7" s="39">
        <v>101.98</v>
      </c>
      <c r="AK7" s="39">
        <v>32.58</v>
      </c>
      <c r="AL7" s="39">
        <v>0</v>
      </c>
      <c r="AM7" s="39">
        <v>0</v>
      </c>
      <c r="AN7" s="39">
        <v>42.39</v>
      </c>
      <c r="AO7" s="39">
        <v>7.41</v>
      </c>
      <c r="AP7" s="39">
        <v>4.03</v>
      </c>
      <c r="AQ7" s="39">
        <v>3.02</v>
      </c>
      <c r="AR7" s="39">
        <v>4.96</v>
      </c>
      <c r="AS7" s="39">
        <v>13.15</v>
      </c>
      <c r="AT7" s="39">
        <v>406.61</v>
      </c>
      <c r="AU7" s="39">
        <v>461.94</v>
      </c>
      <c r="AV7" s="39">
        <v>490.05</v>
      </c>
      <c r="AW7" s="39">
        <v>530.58000000000004</v>
      </c>
      <c r="AX7" s="39">
        <v>535.88</v>
      </c>
      <c r="AY7" s="39">
        <v>432.1</v>
      </c>
      <c r="AZ7" s="39">
        <v>515.9</v>
      </c>
      <c r="BA7" s="39">
        <v>548.71</v>
      </c>
      <c r="BB7" s="39">
        <v>533.21</v>
      </c>
      <c r="BC7" s="39">
        <v>563.05999999999995</v>
      </c>
      <c r="BD7" s="39">
        <v>299.45999999999998</v>
      </c>
      <c r="BE7" s="39">
        <v>2019.05</v>
      </c>
      <c r="BF7" s="39">
        <v>1936.5</v>
      </c>
      <c r="BG7" s="39">
        <v>1781.89</v>
      </c>
      <c r="BH7" s="39">
        <v>1567.71</v>
      </c>
      <c r="BI7" s="39">
        <v>1533.51</v>
      </c>
      <c r="BJ7" s="39">
        <v>952.88</v>
      </c>
      <c r="BK7" s="39">
        <v>771.33</v>
      </c>
      <c r="BL7" s="39">
        <v>669.22</v>
      </c>
      <c r="BM7" s="39">
        <v>634.09</v>
      </c>
      <c r="BN7" s="39">
        <v>651.9</v>
      </c>
      <c r="BO7" s="39">
        <v>969.46</v>
      </c>
      <c r="BP7" s="39">
        <v>44.87</v>
      </c>
      <c r="BQ7" s="39">
        <v>50.69</v>
      </c>
      <c r="BR7" s="39">
        <v>56.18</v>
      </c>
      <c r="BS7" s="39">
        <v>59.22</v>
      </c>
      <c r="BT7" s="39">
        <v>61.3</v>
      </c>
      <c r="BU7" s="39">
        <v>62.32</v>
      </c>
      <c r="BV7" s="39">
        <v>69.099999999999994</v>
      </c>
      <c r="BW7" s="39">
        <v>73.34</v>
      </c>
      <c r="BX7" s="39">
        <v>76.739999999999995</v>
      </c>
      <c r="BY7" s="39">
        <v>75.28</v>
      </c>
      <c r="BZ7" s="39">
        <v>73.2</v>
      </c>
      <c r="CA7" s="39">
        <v>560.16999999999996</v>
      </c>
      <c r="CB7" s="39">
        <v>494.8</v>
      </c>
      <c r="CC7" s="39">
        <v>446.99</v>
      </c>
      <c r="CD7" s="39">
        <v>424.88</v>
      </c>
      <c r="CE7" s="39">
        <v>408.89</v>
      </c>
      <c r="CF7" s="39">
        <v>326.38</v>
      </c>
      <c r="CG7" s="39">
        <v>297.49</v>
      </c>
      <c r="CH7" s="39">
        <v>261.75</v>
      </c>
      <c r="CI7" s="39">
        <v>252.45</v>
      </c>
      <c r="CJ7" s="39">
        <v>255.35</v>
      </c>
      <c r="CK7" s="39">
        <v>249.6</v>
      </c>
      <c r="CL7" s="39">
        <v>53.25</v>
      </c>
      <c r="CM7" s="39">
        <v>58.16</v>
      </c>
      <c r="CN7" s="39">
        <v>66.12</v>
      </c>
      <c r="CO7" s="39">
        <v>62.08</v>
      </c>
      <c r="CP7" s="39">
        <v>60.14</v>
      </c>
      <c r="CQ7" s="39">
        <v>52.25</v>
      </c>
      <c r="CR7" s="39">
        <v>48.71</v>
      </c>
      <c r="CS7" s="39">
        <v>50.04</v>
      </c>
      <c r="CT7" s="39">
        <v>47.18</v>
      </c>
      <c r="CU7" s="39">
        <v>45.73</v>
      </c>
      <c r="CV7" s="39">
        <v>48.62</v>
      </c>
      <c r="CW7" s="39">
        <v>84.73</v>
      </c>
      <c r="CX7" s="39">
        <v>79.73</v>
      </c>
      <c r="CY7" s="39">
        <v>71.36</v>
      </c>
      <c r="CZ7" s="39">
        <v>80.27</v>
      </c>
      <c r="DA7" s="39">
        <v>79</v>
      </c>
      <c r="DB7" s="39">
        <v>86.34</v>
      </c>
      <c r="DC7" s="39">
        <v>85.87</v>
      </c>
      <c r="DD7" s="39">
        <v>83.83</v>
      </c>
      <c r="DE7" s="39">
        <v>80.209999999999994</v>
      </c>
      <c r="DF7" s="39">
        <v>80.25</v>
      </c>
      <c r="DG7" s="39">
        <v>79.22</v>
      </c>
      <c r="DH7" s="39">
        <v>26.56</v>
      </c>
      <c r="DI7" s="39">
        <v>48.41</v>
      </c>
      <c r="DJ7" s="39">
        <v>50.46</v>
      </c>
      <c r="DK7" s="39">
        <v>51.29</v>
      </c>
      <c r="DL7" s="39">
        <v>53.08</v>
      </c>
      <c r="DM7" s="39">
        <v>39.26</v>
      </c>
      <c r="DN7" s="39">
        <v>43.52</v>
      </c>
      <c r="DO7" s="39">
        <v>43.96</v>
      </c>
      <c r="DP7" s="39">
        <v>45.8</v>
      </c>
      <c r="DQ7" s="39">
        <v>46.28</v>
      </c>
      <c r="DR7" s="39">
        <v>38.53</v>
      </c>
      <c r="DS7" s="39">
        <v>13.91</v>
      </c>
      <c r="DT7" s="39">
        <v>0</v>
      </c>
      <c r="DU7" s="39">
        <v>14.06</v>
      </c>
      <c r="DV7" s="39">
        <v>14.96</v>
      </c>
      <c r="DW7" s="39">
        <v>14.54</v>
      </c>
      <c r="DX7" s="39">
        <v>9.1</v>
      </c>
      <c r="DY7" s="39">
        <v>12.35</v>
      </c>
      <c r="DZ7" s="39">
        <v>11.91</v>
      </c>
      <c r="EA7" s="39">
        <v>20.02</v>
      </c>
      <c r="EB7" s="39">
        <v>18.03</v>
      </c>
      <c r="EC7" s="39">
        <v>11.65</v>
      </c>
      <c r="ED7" s="39">
        <v>0.52</v>
      </c>
      <c r="EE7" s="39">
        <v>0.39</v>
      </c>
      <c r="EF7" s="39">
        <v>0.25</v>
      </c>
      <c r="EG7" s="39">
        <v>0.7</v>
      </c>
      <c r="EH7" s="39">
        <v>0.45</v>
      </c>
      <c r="EI7" s="39">
        <v>0.53</v>
      </c>
      <c r="EJ7" s="39">
        <v>0.42</v>
      </c>
      <c r="EK7" s="39">
        <v>0.67</v>
      </c>
      <c r="EL7" s="39">
        <v>0.52</v>
      </c>
      <c r="EM7" s="39">
        <v>0.46</v>
      </c>
      <c r="EN7" s="39">
        <v>0.34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2020-01-17T05:12:54Z</cp:lastPrinted>
  <dcterms:created xsi:type="dcterms:W3CDTF">2019-12-05T04:13:13Z</dcterms:created>
  <dcterms:modified xsi:type="dcterms:W3CDTF">2020-02-18T06:16:27Z</dcterms:modified>
  <cp:category/>
</cp:coreProperties>
</file>