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AOxC3qK2NqI4ZXSfshYak4Qx75KtqGVGXwfHCApPrTQ1bqFoWXDyaeqwr1QztZYKQmTCSFy2DM78h1M92bXpZA==" workbookSaltValue="qkYTw2s7BPeiZ/R7lTrjcg==" workbookSpinCount="100000" lockStructure="1"/>
  <bookViews>
    <workbookView xWindow="93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<sst xmlns="http://schemas.openxmlformats.org/spreadsheetml/2006/main" count="228" uniqueCount="111">
  <si>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</si>
  <si>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</si>
  <si>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</si>
  <si>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</si>
  <si>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</si>
  <si>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</si>
  <si>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</si>
  <si>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</si>
  <si>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</si>
  <si>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</si>
  <si>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</si>
  <si>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</si>
  <si>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</si>
  <si>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</si>
  <si>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</si>
  <si>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</si>
  <si>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</si>
  <si>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</si>
  <si>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</si>
  <si>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</si>
  <si>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</si>
  <si>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</si>
  <si>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</si>
  <si>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</si>
  <si>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</si>
  <si>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</si>
  <si>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</si>
  <si>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</si>
  <si>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</si>
  <si>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</si>
  <si>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</si>
  <si>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</si>
  <si>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</si>
  <si>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</si>
  <si>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</si>
  <si>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</si>
  <si>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</si>
  <si>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</si>
  <si>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</si>
  <si>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</si>
  <si>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</si>
  <si>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</si>
  <si>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</si>
  <si>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</si>
  <si>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</si>
  <si>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</si>
  <si>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</si>
  <si>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</si>
  <si>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</si>
  <si>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</si>
  <si>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</si>
  <si>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</si>
  <si>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</si>
  <si>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</si>
  <si>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</si>
  <si>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</si>
  <si>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</si>
  <si>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</si>
  <si>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</si>
  <si>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</si>
  <si>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</si>
  <si>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</si>
  <si>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</si>
  <si>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</si>
  <si>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</si>
  <si>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</si>
  <si>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</si>
  <si>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</si>
  <si>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</si>
  <si>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</si>
  <si>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</si>
  <si>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</si>
  <si>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</si>
  <si>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</si>
  <si>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</si>
  <si>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</si>
  <si>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</si>
  <si>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</si>
  <si>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</si>
  <si>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</si>
  <si>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</si>
  <si>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</si>
  <si>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</si>
  <si>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</si>
  <si>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</si>
  <si>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</si>
  <si>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</si>
  <si>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</si>
  <si>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</si>
  <si>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</si>
  <si>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</si>
  <si>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</si>
  <si>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</si>
  <si>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</si>
  <si>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</si>
  <si>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</si>
  <si>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千葉県　大網白里市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</si>
  <si>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</si>
  <si>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</si>
  <si>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</si>
  <si>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</si>
  <si>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</si>
  <si>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</si>
  <si>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</si>
  <si>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</si>
  <si>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</si>
  <si>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</si>
  <si>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 xml:space="preserve">　本市の農業集落排水事業は、2地区において平成10年度及び平成12年度に供用開始している。平成30年度には一部地区の施設が20年を迎え、今後の事業運営の中で、設備更新について検討が必要な時期となっている。
　今後は、公共下水道施設を中心とした施設の広域化・共同化に係る事業を推進し、改築更新費用の削減に努める。
</t>
  </si>
  <si>
    <t>Ｎ年度</t>
    <rPh sb="1" eb="3">
      <t>ネンド</t>
    </rPh>
    <phoneticPr fontId="1"/>
  </si>
  <si>
    <t xml:space="preserve">　本市の農業集落排水事業は、処理区域内人口が減少傾向にあり、今後は有収水量の減少に伴い使用料収入も減少する見込みである。一方で、一般会計からの繰入や資本費平準化債で補っている部分が多く、処理場や管渠の維持管理と更新に伴う費用の増加等が見込まれるなか、経営への影響が懸念される。
　令和２年度から公営企業会計に移行するが、投資・財政計画を中心とした経営戦略に基づき、持続的経営を確保できるよう取り組む。
</t>
    <rPh sb="178" eb="179">
      <t>モト</t>
    </rPh>
    <phoneticPr fontId="1"/>
  </si>
  <si>
    <t xml:space="preserve">　本市の農業集落排水事業は、処理区域内人口が減少傾向にあることから、今後は、有収水量の減少に伴う使用料収入の減少も予想される。また、年々地方債の償還が増大していることから、一般会計からの繰入や資本費平準化債で補っている部分が多い現状である。
　資本費平準化債の発行により、汚水処理原価の変動を抑制しているが、経費回収率は低く、使用料収入で経費を賄うことが難しい状態であり、一般会計からの基準外繰入（赤字繰入）に依存していることから、経営状態としては好ましくない状況である。
　施設利用率は、類似団体、全国平均を下回る傾向が続いたが、平成29年度に平均を上回った。これは有収水量・晴天時一日平均処理量の増加によるものと考えられる。
　水洗化率は、平成29年度に全国平均とほぼ同等となったが、再び平均を下回った。水洗便所設置済人口及び処理区域内人口は減少しているが、これら両者の減少割合により水洗化率が変動している状況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</si>
</sst>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4-431B-B5B3-E3BF534B19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7B4-431B-B5B3-E3BF534B19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50.74</c:v>
                </c:pt>
                <c:pt idx="1">
                  <c:v>51.23</c:v>
                </c:pt>
                <c:pt idx="2">
                  <c:v>47.67</c:v>
                </c:pt>
                <c:pt idx="3">
                  <c:v>52.58</c:v>
                </c:pt>
                <c:pt idx="4">
                  <c:v>51.23</c:v>
                </c:pt>
              </c:numCache>
            </c:numRef>
          </c:val>
          <c:extLst>
            <c:ext xmlns:c16="http://schemas.microsoft.com/office/drawing/2014/chart" uri="{C3380CC4-5D6E-409C-BE32-E72D297353CC}">
              <c16:uniqueId val="{00000000-904D-4AAD-A625-CEBD166BEA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04D-4AAD-A625-CEBD166BEA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80.790000000000006</c:v>
                </c:pt>
                <c:pt idx="1">
                  <c:v>83.99</c:v>
                </c:pt>
                <c:pt idx="2">
                  <c:v>83.58</c:v>
                </c:pt>
                <c:pt idx="3">
                  <c:v>84.85</c:v>
                </c:pt>
                <c:pt idx="4">
                  <c:v>84.41</c:v>
                </c:pt>
              </c:numCache>
            </c:numRef>
          </c:val>
          <c:extLst>
            <c:ext xmlns:c16="http://schemas.microsoft.com/office/drawing/2014/chart" uri="{C3380CC4-5D6E-409C-BE32-E72D297353CC}">
              <c16:uniqueId val="{00000000-C6F2-4B49-82D2-46427B49DB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6F2-4B49-82D2-46427B49DB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79.23</c:v>
                </c:pt>
                <c:pt idx="1">
                  <c:v>75.69</c:v>
                </c:pt>
                <c:pt idx="2">
                  <c:v>73.61</c:v>
                </c:pt>
                <c:pt idx="3">
                  <c:v>77.069999999999993</c:v>
                </c:pt>
                <c:pt idx="4">
                  <c:v>74.540000000000006</c:v>
                </c:pt>
              </c:numCache>
            </c:numRef>
          </c:val>
          <c:extLst>
            <c:ext xmlns:c16="http://schemas.microsoft.com/office/drawing/2014/chart" uri="{C3380CC4-5D6E-409C-BE32-E72D297353CC}">
              <c16:uniqueId val="{00000000-6CD9-41D3-8714-5E6FC8407E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D9-41D3-8714-5E6FC8407E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33-4829-9C43-E0A4C11A1E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33-4829-9C43-E0A4C11A1E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46-4FB3-BB53-3F69E85C1F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6-4FB3-BB53-3F69E85C1F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B-48A2-8490-35D67CA34F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B-48A2-8490-35D67CA34F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AE-486F-9EC0-3616438D01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AE-486F-9EC0-3616438D01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335.43</c:v>
                </c:pt>
                <c:pt idx="1">
                  <c:v>1150.72</c:v>
                </c:pt>
                <c:pt idx="2">
                  <c:v>1016.46</c:v>
                </c:pt>
                <c:pt idx="3">
                  <c:v>657.08</c:v>
                </c:pt>
                <c:pt idx="4">
                  <c:v>990.87</c:v>
                </c:pt>
              </c:numCache>
            </c:numRef>
          </c:val>
          <c:extLst>
            <c:ext xmlns:c16="http://schemas.microsoft.com/office/drawing/2014/chart" uri="{C3380CC4-5D6E-409C-BE32-E72D297353CC}">
              <c16:uniqueId val="{00000000-2AD9-4BA5-B77F-0D2802AE25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AD9-4BA5-B77F-0D2802AE25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59.58</c:v>
                </c:pt>
                <c:pt idx="1">
                  <c:v>49.96</c:v>
                </c:pt>
                <c:pt idx="2">
                  <c:v>50.09</c:v>
                </c:pt>
                <c:pt idx="3">
                  <c:v>55.71</c:v>
                </c:pt>
                <c:pt idx="4">
                  <c:v>47.5</c:v>
                </c:pt>
              </c:numCache>
            </c:numRef>
          </c:val>
          <c:extLst>
            <c:ext xmlns:c16="http://schemas.microsoft.com/office/drawing/2014/chart" uri="{C3380CC4-5D6E-409C-BE32-E72D297353CC}">
              <c16:uniqueId val="{00000000-2DFC-4C11-83EB-CACE4AF237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DFC-4C11-83EB-CACE4AF237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290.42</c:v>
                </c:pt>
                <c:pt idx="1">
                  <c:v>351.25</c:v>
                </c:pt>
                <c:pt idx="2">
                  <c:v>352.28</c:v>
                </c:pt>
                <c:pt idx="3">
                  <c:v>318.25</c:v>
                </c:pt>
                <c:pt idx="4">
                  <c:v>373.46</c:v>
                </c:pt>
              </c:numCache>
            </c:numRef>
          </c:val>
          <c:extLst>
            <c:ext xmlns:c16="http://schemas.microsoft.com/office/drawing/2014/chart" uri="{C3380CC4-5D6E-409C-BE32-E72D297353CC}">
              <c16:uniqueId val="{00000000-D314-4D27-98B4-7B62F98641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D314-4D27-98B4-7B62F98641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2</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大網白里市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4</v>
      </c>
      <c r="C7" s="43"/>
      <c r="D7" s="43"/>
      <c r="E7" s="43"/>
      <c r="F7" s="43"/>
      <c r="G7" s="43"/>
      <c r="H7" s="43"/>
      <c r="I7" s="43" t="s">
        <v>13</v>
      </c>
      <c r="J7" s="43"/>
      <c r="K7" s="43"/>
      <c r="L7" s="43"/>
      <c r="M7" s="43"/>
      <c r="N7" s="43"/>
      <c r="O7" s="43"/>
      <c r="P7" s="43" t="s">
        <v>5</v>
      </c>
      <c r="Q7" s="43"/>
      <c r="R7" s="43"/>
      <c r="S7" s="43"/>
      <c r="T7" s="43"/>
      <c r="U7" s="43"/>
      <c r="V7" s="43"/>
      <c r="W7" s="43" t="s">
        <v>15</v>
      </c>
      <c r="X7" s="43"/>
      <c r="Y7" s="43"/>
      <c r="Z7" s="43"/>
      <c r="AA7" s="43"/>
      <c r="AB7" s="43"/>
      <c r="AC7" s="43"/>
      <c r="AD7" s="43" t="s">
        <v>8</v>
      </c>
      <c r="AE7" s="43"/>
      <c r="AF7" s="43"/>
      <c r="AG7" s="43"/>
      <c r="AH7" s="43"/>
      <c r="AI7" s="43"/>
      <c r="AJ7" s="43"/>
      <c r="AK7" s="3"/>
      <c r="AL7" s="43" t="s">
        <v>17</v>
      </c>
      <c r="AM7" s="43"/>
      <c r="AN7" s="43"/>
      <c r="AO7" s="43"/>
      <c r="AP7" s="43"/>
      <c r="AQ7" s="43"/>
      <c r="AR7" s="43"/>
      <c r="AS7" s="43"/>
      <c r="AT7" s="43" t="s">
        <v>9</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農業集落排水</v>
      </c>
      <c r="Q8" s="44"/>
      <c r="R8" s="44"/>
      <c r="S8" s="44"/>
      <c r="T8" s="44"/>
      <c r="U8" s="44"/>
      <c r="V8" s="44"/>
      <c r="W8" s="44" t="str">
        <f>データ!L6</f>
        <v>F2</v>
      </c>
      <c r="X8" s="44"/>
      <c r="Y8" s="44"/>
      <c r="Z8" s="44"/>
      <c r="AA8" s="44"/>
      <c r="AB8" s="44"/>
      <c r="AC8" s="44"/>
      <c r="AD8" s="45" t="str">
        <f>データ!$M$6</f>
        <v>非設置</v>
      </c>
      <c r="AE8" s="45"/>
      <c r="AF8" s="45"/>
      <c r="AG8" s="45"/>
      <c r="AH8" s="45"/>
      <c r="AI8" s="45"/>
      <c r="AJ8" s="45"/>
      <c r="AK8" s="3"/>
      <c r="AL8" s="46">
        <f>データ!S6</f>
        <v>49620</v>
      </c>
      <c r="AM8" s="46"/>
      <c r="AN8" s="46"/>
      <c r="AO8" s="46"/>
      <c r="AP8" s="46"/>
      <c r="AQ8" s="46"/>
      <c r="AR8" s="46"/>
      <c r="AS8" s="46"/>
      <c r="AT8" s="47">
        <f>データ!T6</f>
        <v>58.08</v>
      </c>
      <c r="AU8" s="47"/>
      <c r="AV8" s="47"/>
      <c r="AW8" s="47"/>
      <c r="AX8" s="47"/>
      <c r="AY8" s="47"/>
      <c r="AZ8" s="47"/>
      <c r="BA8" s="47"/>
      <c r="BB8" s="47">
        <f>データ!U6</f>
        <v>854.34</v>
      </c>
      <c r="BC8" s="47"/>
      <c r="BD8" s="47"/>
      <c r="BE8" s="47"/>
      <c r="BF8" s="47"/>
      <c r="BG8" s="47"/>
      <c r="BH8" s="47"/>
      <c r="BI8" s="47"/>
      <c r="BJ8" s="3"/>
      <c r="BK8" s="3"/>
      <c r="BL8" s="48" t="s">
        <v>14</v>
      </c>
      <c r="BM8" s="49"/>
      <c r="BN8" s="17" t="s">
        <v>21</v>
      </c>
      <c r="BO8" s="20"/>
      <c r="BP8" s="20"/>
      <c r="BQ8" s="20"/>
      <c r="BR8" s="20"/>
      <c r="BS8" s="20"/>
      <c r="BT8" s="20"/>
      <c r="BU8" s="20"/>
      <c r="BV8" s="20"/>
      <c r="BW8" s="20"/>
      <c r="BX8" s="20"/>
      <c r="BY8" s="24"/>
    </row>
    <row r="9" spans="1:78" ht="18.75" customHeight="1" x14ac:dyDescent="0.15">
      <c r="A9" s="2"/>
      <c r="B9" s="43" t="s">
        <v>22</v>
      </c>
      <c r="C9" s="43"/>
      <c r="D9" s="43"/>
      <c r="E9" s="43"/>
      <c r="F9" s="43"/>
      <c r="G9" s="43"/>
      <c r="H9" s="43"/>
      <c r="I9" s="43" t="s">
        <v>24</v>
      </c>
      <c r="J9" s="43"/>
      <c r="K9" s="43"/>
      <c r="L9" s="43"/>
      <c r="M9" s="43"/>
      <c r="N9" s="43"/>
      <c r="O9" s="43"/>
      <c r="P9" s="43" t="s">
        <v>26</v>
      </c>
      <c r="Q9" s="43"/>
      <c r="R9" s="43"/>
      <c r="S9" s="43"/>
      <c r="T9" s="43"/>
      <c r="U9" s="43"/>
      <c r="V9" s="43"/>
      <c r="W9" s="43" t="s">
        <v>29</v>
      </c>
      <c r="X9" s="43"/>
      <c r="Y9" s="43"/>
      <c r="Z9" s="43"/>
      <c r="AA9" s="43"/>
      <c r="AB9" s="43"/>
      <c r="AC9" s="43"/>
      <c r="AD9" s="43" t="s">
        <v>23</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34</v>
      </c>
      <c r="BC9" s="43"/>
      <c r="BD9" s="43"/>
      <c r="BE9" s="43"/>
      <c r="BF9" s="43"/>
      <c r="BG9" s="43"/>
      <c r="BH9" s="43"/>
      <c r="BI9" s="43"/>
      <c r="BJ9" s="3"/>
      <c r="BK9" s="3"/>
      <c r="BL9" s="50" t="s">
        <v>37</v>
      </c>
      <c r="BM9" s="51"/>
      <c r="BN9" s="18" t="s">
        <v>38</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3.8</v>
      </c>
      <c r="Q10" s="47"/>
      <c r="R10" s="47"/>
      <c r="S10" s="47"/>
      <c r="T10" s="47"/>
      <c r="U10" s="47"/>
      <c r="V10" s="47"/>
      <c r="W10" s="47">
        <f>データ!Q6</f>
        <v>92.56</v>
      </c>
      <c r="X10" s="47"/>
      <c r="Y10" s="47"/>
      <c r="Z10" s="47"/>
      <c r="AA10" s="47"/>
      <c r="AB10" s="47"/>
      <c r="AC10" s="47"/>
      <c r="AD10" s="46">
        <f>データ!R6</f>
        <v>3132</v>
      </c>
      <c r="AE10" s="46"/>
      <c r="AF10" s="46"/>
      <c r="AG10" s="46"/>
      <c r="AH10" s="46"/>
      <c r="AI10" s="46"/>
      <c r="AJ10" s="46"/>
      <c r="AK10" s="2"/>
      <c r="AL10" s="46">
        <f>データ!V6</f>
        <v>1879</v>
      </c>
      <c r="AM10" s="46"/>
      <c r="AN10" s="46"/>
      <c r="AO10" s="46"/>
      <c r="AP10" s="46"/>
      <c r="AQ10" s="46"/>
      <c r="AR10" s="46"/>
      <c r="AS10" s="46"/>
      <c r="AT10" s="47">
        <f>データ!W6</f>
        <v>0.67</v>
      </c>
      <c r="AU10" s="47"/>
      <c r="AV10" s="47"/>
      <c r="AW10" s="47"/>
      <c r="AX10" s="47"/>
      <c r="AY10" s="47"/>
      <c r="AZ10" s="47"/>
      <c r="BA10" s="47"/>
      <c r="BB10" s="47">
        <f>データ!X6</f>
        <v>2804.48</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41</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110</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44</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107</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10</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11</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109</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46</v>
      </c>
    </row>
    <row r="84" spans="1:78" x14ac:dyDescent="0.15">
      <c r="C84" s="2"/>
    </row>
    <row r="85" spans="1:78" hidden="1" x14ac:dyDescent="0.15">
      <c r="B85" s="6" t="s">
        <v>47</v>
      </c>
      <c r="C85" s="6"/>
      <c r="D85" s="6"/>
      <c r="E85" s="6" t="s">
        <v>48</v>
      </c>
      <c r="F85" s="6" t="s">
        <v>50</v>
      </c>
      <c r="G85" s="6" t="s">
        <v>51</v>
      </c>
      <c r="H85" s="6" t="s">
        <v>45</v>
      </c>
      <c r="I85" s="6" t="s">
        <v>12</v>
      </c>
      <c r="J85" s="6" t="s">
        <v>52</v>
      </c>
      <c r="K85" s="6" t="s">
        <v>53</v>
      </c>
      <c r="L85" s="6" t="s">
        <v>35</v>
      </c>
      <c r="M85" s="6" t="s">
        <v>39</v>
      </c>
      <c r="N85" s="6" t="s">
        <v>54</v>
      </c>
      <c r="O85" s="6" t="s">
        <v>55</v>
      </c>
    </row>
    <row r="86" spans="1:78" hidden="1" x14ac:dyDescent="0.15">
      <c r="B86" s="6"/>
      <c r="C86" s="6"/>
      <c r="D86" s="6"/>
      <c r="E86" s="6" t="str">
        <f>データ!AI6</f>
        <v/>
      </c>
      <c r="F86" s="6" t="s">
        <v>42</v>
      </c>
      <c r="G86" s="6" t="s">
        <v>42</v>
      </c>
      <c r="H86" s="6" t="str">
        <f>データ!BP6</f>
        <v>【747.76】</v>
      </c>
      <c r="I86" s="6" t="str">
        <f>データ!CA6</f>
        <v>【59.51】</v>
      </c>
      <c r="J86" s="6" t="str">
        <f>データ!CL6</f>
        <v>【261.46】</v>
      </c>
      <c r="K86" s="6" t="str">
        <f>データ!CW6</f>
        <v>【52.23】</v>
      </c>
      <c r="L86" s="6" t="str">
        <f>データ!DH6</f>
        <v>【85.82】</v>
      </c>
      <c r="M86" s="6" t="s">
        <v>42</v>
      </c>
      <c r="N86" s="6" t="s">
        <v>42</v>
      </c>
      <c r="O86" s="6" t="str">
        <f>データ!EO6</f>
        <v>【0.02】</v>
      </c>
    </row>
  </sheetData>
  <sheetProtection algorithmName="SHA-512" hashValue="uYKiJz5FIjRf9brLAuYjzpB8tqUQfFP4xXuSiWp5Zg3AWaRynufNTTPclwsi7DZD5BVgi7NHdKKmycdJg6pr+Q==" saltValue="PMct6/5VtoLPR5J+BfCEA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36</v>
      </c>
      <c r="C3" s="30" t="s">
        <v>61</v>
      </c>
      <c r="D3" s="30" t="s">
        <v>62</v>
      </c>
      <c r="E3" s="30" t="s">
        <v>7</v>
      </c>
      <c r="F3" s="30" t="s">
        <v>6</v>
      </c>
      <c r="G3" s="30" t="s">
        <v>25</v>
      </c>
      <c r="H3" s="77" t="s">
        <v>58</v>
      </c>
      <c r="I3" s="78"/>
      <c r="J3" s="78"/>
      <c r="K3" s="78"/>
      <c r="L3" s="78"/>
      <c r="M3" s="78"/>
      <c r="N3" s="78"/>
      <c r="O3" s="78"/>
      <c r="P3" s="78"/>
      <c r="Q3" s="78"/>
      <c r="R3" s="78"/>
      <c r="S3" s="78"/>
      <c r="T3" s="78"/>
      <c r="U3" s="78"/>
      <c r="V3" s="78"/>
      <c r="W3" s="78"/>
      <c r="X3" s="79"/>
      <c r="Y3" s="75"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27</v>
      </c>
      <c r="Z4" s="76"/>
      <c r="AA4" s="76"/>
      <c r="AB4" s="76"/>
      <c r="AC4" s="76"/>
      <c r="AD4" s="76"/>
      <c r="AE4" s="76"/>
      <c r="AF4" s="76"/>
      <c r="AG4" s="76"/>
      <c r="AH4" s="76"/>
      <c r="AI4" s="76"/>
      <c r="AJ4" s="76" t="s">
        <v>49</v>
      </c>
      <c r="AK4" s="76"/>
      <c r="AL4" s="76"/>
      <c r="AM4" s="76"/>
      <c r="AN4" s="76"/>
      <c r="AO4" s="76"/>
      <c r="AP4" s="76"/>
      <c r="AQ4" s="76"/>
      <c r="AR4" s="76"/>
      <c r="AS4" s="76"/>
      <c r="AT4" s="76"/>
      <c r="AU4" s="76" t="s">
        <v>30</v>
      </c>
      <c r="AV4" s="76"/>
      <c r="AW4" s="76"/>
      <c r="AX4" s="76"/>
      <c r="AY4" s="76"/>
      <c r="AZ4" s="76"/>
      <c r="BA4" s="76"/>
      <c r="BB4" s="76"/>
      <c r="BC4" s="76"/>
      <c r="BD4" s="76"/>
      <c r="BE4" s="76"/>
      <c r="BF4" s="76" t="s">
        <v>65</v>
      </c>
      <c r="BG4" s="76"/>
      <c r="BH4" s="76"/>
      <c r="BI4" s="76"/>
      <c r="BJ4" s="76"/>
      <c r="BK4" s="76"/>
      <c r="BL4" s="76"/>
      <c r="BM4" s="76"/>
      <c r="BN4" s="76"/>
      <c r="BO4" s="76"/>
      <c r="BP4" s="76"/>
      <c r="BQ4" s="76" t="s">
        <v>16</v>
      </c>
      <c r="BR4" s="76"/>
      <c r="BS4" s="76"/>
      <c r="BT4" s="76"/>
      <c r="BU4" s="76"/>
      <c r="BV4" s="76"/>
      <c r="BW4" s="76"/>
      <c r="BX4" s="76"/>
      <c r="BY4" s="76"/>
      <c r="BZ4" s="76"/>
      <c r="CA4" s="76"/>
      <c r="CB4" s="76" t="s">
        <v>64</v>
      </c>
      <c r="CC4" s="76"/>
      <c r="CD4" s="76"/>
      <c r="CE4" s="76"/>
      <c r="CF4" s="76"/>
      <c r="CG4" s="76"/>
      <c r="CH4" s="76"/>
      <c r="CI4" s="76"/>
      <c r="CJ4" s="76"/>
      <c r="CK4" s="76"/>
      <c r="CL4" s="76"/>
      <c r="CM4" s="76" t="s">
        <v>0</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2"/>
      <c r="C5" s="32"/>
      <c r="D5" s="32"/>
      <c r="E5" s="32"/>
      <c r="F5" s="32"/>
      <c r="G5" s="32"/>
      <c r="H5" s="36" t="s">
        <v>60</v>
      </c>
      <c r="I5" s="36" t="s">
        <v>71</v>
      </c>
      <c r="J5" s="36" t="s">
        <v>72</v>
      </c>
      <c r="K5" s="36" t="s">
        <v>73</v>
      </c>
      <c r="L5" s="36" t="s">
        <v>74</v>
      </c>
      <c r="M5" s="36" t="s">
        <v>8</v>
      </c>
      <c r="N5" s="36" t="s">
        <v>75</v>
      </c>
      <c r="O5" s="36" t="s">
        <v>76</v>
      </c>
      <c r="P5" s="36" t="s">
        <v>77</v>
      </c>
      <c r="Q5" s="36" t="s">
        <v>78</v>
      </c>
      <c r="R5" s="36" t="s">
        <v>79</v>
      </c>
      <c r="S5" s="36" t="s">
        <v>80</v>
      </c>
      <c r="T5" s="36" t="s">
        <v>81</v>
      </c>
      <c r="U5" s="36" t="s">
        <v>1</v>
      </c>
      <c r="V5" s="36" t="s">
        <v>3</v>
      </c>
      <c r="W5" s="36" t="s">
        <v>82</v>
      </c>
      <c r="X5" s="36" t="s">
        <v>83</v>
      </c>
      <c r="Y5" s="36" t="s">
        <v>84</v>
      </c>
      <c r="Z5" s="36" t="s">
        <v>85</v>
      </c>
      <c r="AA5" s="36" t="s">
        <v>86</v>
      </c>
      <c r="AB5" s="36" t="s">
        <v>87</v>
      </c>
      <c r="AC5" s="36" t="s">
        <v>88</v>
      </c>
      <c r="AD5" s="36" t="s">
        <v>89</v>
      </c>
      <c r="AE5" s="36" t="s">
        <v>91</v>
      </c>
      <c r="AF5" s="36" t="s">
        <v>92</v>
      </c>
      <c r="AG5" s="36" t="s">
        <v>93</v>
      </c>
      <c r="AH5" s="36" t="s">
        <v>94</v>
      </c>
      <c r="AI5" s="36" t="s">
        <v>47</v>
      </c>
      <c r="AJ5" s="36" t="s">
        <v>84</v>
      </c>
      <c r="AK5" s="36" t="s">
        <v>85</v>
      </c>
      <c r="AL5" s="36" t="s">
        <v>86</v>
      </c>
      <c r="AM5" s="36" t="s">
        <v>87</v>
      </c>
      <c r="AN5" s="36" t="s">
        <v>88</v>
      </c>
      <c r="AO5" s="36" t="s">
        <v>89</v>
      </c>
      <c r="AP5" s="36" t="s">
        <v>91</v>
      </c>
      <c r="AQ5" s="36" t="s">
        <v>92</v>
      </c>
      <c r="AR5" s="36" t="s">
        <v>93</v>
      </c>
      <c r="AS5" s="36" t="s">
        <v>94</v>
      </c>
      <c r="AT5" s="36" t="s">
        <v>90</v>
      </c>
      <c r="AU5" s="36" t="s">
        <v>84</v>
      </c>
      <c r="AV5" s="36" t="s">
        <v>85</v>
      </c>
      <c r="AW5" s="36" t="s">
        <v>86</v>
      </c>
      <c r="AX5" s="36" t="s">
        <v>87</v>
      </c>
      <c r="AY5" s="36" t="s">
        <v>88</v>
      </c>
      <c r="AZ5" s="36" t="s">
        <v>89</v>
      </c>
      <c r="BA5" s="36" t="s">
        <v>91</v>
      </c>
      <c r="BB5" s="36" t="s">
        <v>92</v>
      </c>
      <c r="BC5" s="36" t="s">
        <v>93</v>
      </c>
      <c r="BD5" s="36" t="s">
        <v>94</v>
      </c>
      <c r="BE5" s="36" t="s">
        <v>90</v>
      </c>
      <c r="BF5" s="36" t="s">
        <v>84</v>
      </c>
      <c r="BG5" s="36" t="s">
        <v>85</v>
      </c>
      <c r="BH5" s="36" t="s">
        <v>86</v>
      </c>
      <c r="BI5" s="36" t="s">
        <v>87</v>
      </c>
      <c r="BJ5" s="36" t="s">
        <v>88</v>
      </c>
      <c r="BK5" s="36" t="s">
        <v>89</v>
      </c>
      <c r="BL5" s="36" t="s">
        <v>91</v>
      </c>
      <c r="BM5" s="36" t="s">
        <v>92</v>
      </c>
      <c r="BN5" s="36" t="s">
        <v>93</v>
      </c>
      <c r="BO5" s="36" t="s">
        <v>94</v>
      </c>
      <c r="BP5" s="36" t="s">
        <v>90</v>
      </c>
      <c r="BQ5" s="36" t="s">
        <v>84</v>
      </c>
      <c r="BR5" s="36" t="s">
        <v>85</v>
      </c>
      <c r="BS5" s="36" t="s">
        <v>86</v>
      </c>
      <c r="BT5" s="36" t="s">
        <v>87</v>
      </c>
      <c r="BU5" s="36" t="s">
        <v>88</v>
      </c>
      <c r="BV5" s="36" t="s">
        <v>89</v>
      </c>
      <c r="BW5" s="36" t="s">
        <v>91</v>
      </c>
      <c r="BX5" s="36" t="s">
        <v>92</v>
      </c>
      <c r="BY5" s="36" t="s">
        <v>93</v>
      </c>
      <c r="BZ5" s="36" t="s">
        <v>94</v>
      </c>
      <c r="CA5" s="36" t="s">
        <v>90</v>
      </c>
      <c r="CB5" s="36" t="s">
        <v>84</v>
      </c>
      <c r="CC5" s="36" t="s">
        <v>85</v>
      </c>
      <c r="CD5" s="36" t="s">
        <v>86</v>
      </c>
      <c r="CE5" s="36" t="s">
        <v>87</v>
      </c>
      <c r="CF5" s="36" t="s">
        <v>88</v>
      </c>
      <c r="CG5" s="36" t="s">
        <v>89</v>
      </c>
      <c r="CH5" s="36" t="s">
        <v>91</v>
      </c>
      <c r="CI5" s="36" t="s">
        <v>92</v>
      </c>
      <c r="CJ5" s="36" t="s">
        <v>93</v>
      </c>
      <c r="CK5" s="36" t="s">
        <v>94</v>
      </c>
      <c r="CL5" s="36" t="s">
        <v>90</v>
      </c>
      <c r="CM5" s="36" t="s">
        <v>84</v>
      </c>
      <c r="CN5" s="36" t="s">
        <v>85</v>
      </c>
      <c r="CO5" s="36" t="s">
        <v>86</v>
      </c>
      <c r="CP5" s="36" t="s">
        <v>87</v>
      </c>
      <c r="CQ5" s="36" t="s">
        <v>88</v>
      </c>
      <c r="CR5" s="36" t="s">
        <v>89</v>
      </c>
      <c r="CS5" s="36" t="s">
        <v>91</v>
      </c>
      <c r="CT5" s="36" t="s">
        <v>92</v>
      </c>
      <c r="CU5" s="36" t="s">
        <v>93</v>
      </c>
      <c r="CV5" s="36" t="s">
        <v>94</v>
      </c>
      <c r="CW5" s="36" t="s">
        <v>90</v>
      </c>
      <c r="CX5" s="36" t="s">
        <v>84</v>
      </c>
      <c r="CY5" s="36" t="s">
        <v>85</v>
      </c>
      <c r="CZ5" s="36" t="s">
        <v>86</v>
      </c>
      <c r="DA5" s="36" t="s">
        <v>87</v>
      </c>
      <c r="DB5" s="36" t="s">
        <v>88</v>
      </c>
      <c r="DC5" s="36" t="s">
        <v>89</v>
      </c>
      <c r="DD5" s="36" t="s">
        <v>91</v>
      </c>
      <c r="DE5" s="36" t="s">
        <v>92</v>
      </c>
      <c r="DF5" s="36" t="s">
        <v>93</v>
      </c>
      <c r="DG5" s="36" t="s">
        <v>94</v>
      </c>
      <c r="DH5" s="36" t="s">
        <v>90</v>
      </c>
      <c r="DI5" s="36" t="s">
        <v>84</v>
      </c>
      <c r="DJ5" s="36" t="s">
        <v>85</v>
      </c>
      <c r="DK5" s="36" t="s">
        <v>86</v>
      </c>
      <c r="DL5" s="36" t="s">
        <v>87</v>
      </c>
      <c r="DM5" s="36" t="s">
        <v>88</v>
      </c>
      <c r="DN5" s="36" t="s">
        <v>89</v>
      </c>
      <c r="DO5" s="36" t="s">
        <v>91</v>
      </c>
      <c r="DP5" s="36" t="s">
        <v>92</v>
      </c>
      <c r="DQ5" s="36" t="s">
        <v>93</v>
      </c>
      <c r="DR5" s="36" t="s">
        <v>94</v>
      </c>
      <c r="DS5" s="36" t="s">
        <v>90</v>
      </c>
      <c r="DT5" s="36" t="s">
        <v>84</v>
      </c>
      <c r="DU5" s="36" t="s">
        <v>85</v>
      </c>
      <c r="DV5" s="36" t="s">
        <v>86</v>
      </c>
      <c r="DW5" s="36" t="s">
        <v>87</v>
      </c>
      <c r="DX5" s="36" t="s">
        <v>88</v>
      </c>
      <c r="DY5" s="36" t="s">
        <v>89</v>
      </c>
      <c r="DZ5" s="36" t="s">
        <v>91</v>
      </c>
      <c r="EA5" s="36" t="s">
        <v>92</v>
      </c>
      <c r="EB5" s="36" t="s">
        <v>93</v>
      </c>
      <c r="EC5" s="36" t="s">
        <v>94</v>
      </c>
      <c r="ED5" s="36" t="s">
        <v>90</v>
      </c>
      <c r="EE5" s="36" t="s">
        <v>84</v>
      </c>
      <c r="EF5" s="36" t="s">
        <v>85</v>
      </c>
      <c r="EG5" s="36" t="s">
        <v>86</v>
      </c>
      <c r="EH5" s="36" t="s">
        <v>87</v>
      </c>
      <c r="EI5" s="36" t="s">
        <v>88</v>
      </c>
      <c r="EJ5" s="36" t="s">
        <v>89</v>
      </c>
      <c r="EK5" s="36" t="s">
        <v>91</v>
      </c>
      <c r="EL5" s="36" t="s">
        <v>92</v>
      </c>
      <c r="EM5" s="36" t="s">
        <v>93</v>
      </c>
      <c r="EN5" s="36" t="s">
        <v>94</v>
      </c>
      <c r="EO5" s="36" t="s">
        <v>90</v>
      </c>
    </row>
    <row r="6" spans="1:145" s="27" customFormat="1" x14ac:dyDescent="0.15">
      <c r="A6" s="28" t="s">
        <v>95</v>
      </c>
      <c r="B6" s="33">
        <f t="shared" ref="B6:X6" si="1">B7</f>
        <v>2018</v>
      </c>
      <c r="C6" s="33">
        <f t="shared" si="1"/>
        <v>122394</v>
      </c>
      <c r="D6" s="33">
        <f t="shared" si="1"/>
        <v>47</v>
      </c>
      <c r="E6" s="33">
        <f t="shared" si="1"/>
        <v>17</v>
      </c>
      <c r="F6" s="33">
        <f t="shared" si="1"/>
        <v>5</v>
      </c>
      <c r="G6" s="33">
        <f t="shared" si="1"/>
        <v>0</v>
      </c>
      <c r="H6" s="33" t="str">
        <f t="shared" si="1"/>
        <v>千葉県　大網白里市</v>
      </c>
      <c r="I6" s="33" t="str">
        <f t="shared" si="1"/>
        <v>法非適用</v>
      </c>
      <c r="J6" s="33" t="str">
        <f t="shared" si="1"/>
        <v>下水道事業</v>
      </c>
      <c r="K6" s="33" t="str">
        <f t="shared" si="1"/>
        <v>農業集落排水</v>
      </c>
      <c r="L6" s="33" t="str">
        <f t="shared" si="1"/>
        <v>F2</v>
      </c>
      <c r="M6" s="33" t="str">
        <f t="shared" si="1"/>
        <v>非設置</v>
      </c>
      <c r="N6" s="37" t="str">
        <f t="shared" si="1"/>
        <v>-</v>
      </c>
      <c r="O6" s="37" t="str">
        <f t="shared" si="1"/>
        <v>該当数値なし</v>
      </c>
      <c r="P6" s="37">
        <f t="shared" si="1"/>
        <v>3.8</v>
      </c>
      <c r="Q6" s="37">
        <f t="shared" si="1"/>
        <v>92.56</v>
      </c>
      <c r="R6" s="37">
        <f t="shared" si="1"/>
        <v>3132</v>
      </c>
      <c r="S6" s="37">
        <f t="shared" si="1"/>
        <v>49620</v>
      </c>
      <c r="T6" s="37">
        <f t="shared" si="1"/>
        <v>58.08</v>
      </c>
      <c r="U6" s="37">
        <f t="shared" si="1"/>
        <v>854.34</v>
      </c>
      <c r="V6" s="37">
        <f t="shared" si="1"/>
        <v>1879</v>
      </c>
      <c r="W6" s="37">
        <f t="shared" si="1"/>
        <v>0.67</v>
      </c>
      <c r="X6" s="37">
        <f t="shared" si="1"/>
        <v>2804.48</v>
      </c>
      <c r="Y6" s="41">
        <f t="shared" ref="Y6:AH6" si="2">IF(Y7="",NA(),Y7)</f>
        <v>79.23</v>
      </c>
      <c r="Z6" s="41">
        <f t="shared" si="2"/>
        <v>75.69</v>
      </c>
      <c r="AA6" s="41">
        <f t="shared" si="2"/>
        <v>73.61</v>
      </c>
      <c r="AB6" s="41">
        <f t="shared" si="2"/>
        <v>77.069999999999993</v>
      </c>
      <c r="AC6" s="41">
        <f t="shared" si="2"/>
        <v>74.540000000000006</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335.43</v>
      </c>
      <c r="BG6" s="41">
        <f t="shared" si="5"/>
        <v>1150.72</v>
      </c>
      <c r="BH6" s="41">
        <f t="shared" si="5"/>
        <v>1016.46</v>
      </c>
      <c r="BI6" s="41">
        <f t="shared" si="5"/>
        <v>657.08</v>
      </c>
      <c r="BJ6" s="41">
        <f t="shared" si="5"/>
        <v>990.87</v>
      </c>
      <c r="BK6" s="41">
        <f t="shared" si="5"/>
        <v>1044.8</v>
      </c>
      <c r="BL6" s="41">
        <f t="shared" si="5"/>
        <v>1081.8</v>
      </c>
      <c r="BM6" s="41">
        <f t="shared" si="5"/>
        <v>974.93</v>
      </c>
      <c r="BN6" s="41">
        <f t="shared" si="5"/>
        <v>855.8</v>
      </c>
      <c r="BO6" s="41">
        <f t="shared" si="5"/>
        <v>789.46</v>
      </c>
      <c r="BP6" s="37" t="str">
        <f>IF(BP7="","",IF(BP7="-","【-】","【"&amp;SUBSTITUTE(TEXT(BP7,"#,##0.00"),"-","△")&amp;"】"))</f>
        <v>【747.76】</v>
      </c>
      <c r="BQ6" s="41">
        <f t="shared" ref="BQ6:BZ6" si="6">IF(BQ7="",NA(),BQ7)</f>
        <v>59.58</v>
      </c>
      <c r="BR6" s="41">
        <f t="shared" si="6"/>
        <v>49.96</v>
      </c>
      <c r="BS6" s="41">
        <f t="shared" si="6"/>
        <v>50.09</v>
      </c>
      <c r="BT6" s="41">
        <f t="shared" si="6"/>
        <v>55.71</v>
      </c>
      <c r="BU6" s="41">
        <f t="shared" si="6"/>
        <v>47.5</v>
      </c>
      <c r="BV6" s="41">
        <f t="shared" si="6"/>
        <v>50.82</v>
      </c>
      <c r="BW6" s="41">
        <f t="shared" si="6"/>
        <v>52.19</v>
      </c>
      <c r="BX6" s="41">
        <f t="shared" si="6"/>
        <v>55.32</v>
      </c>
      <c r="BY6" s="41">
        <f t="shared" si="6"/>
        <v>59.8</v>
      </c>
      <c r="BZ6" s="41">
        <f t="shared" si="6"/>
        <v>57.77</v>
      </c>
      <c r="CA6" s="37" t="str">
        <f>IF(CA7="","",IF(CA7="-","【-】","【"&amp;SUBSTITUTE(TEXT(CA7,"#,##0.00"),"-","△")&amp;"】"))</f>
        <v>【59.51】</v>
      </c>
      <c r="CB6" s="41">
        <f t="shared" ref="CB6:CK6" si="7">IF(CB7="",NA(),CB7)</f>
        <v>290.42</v>
      </c>
      <c r="CC6" s="41">
        <f t="shared" si="7"/>
        <v>351.25</v>
      </c>
      <c r="CD6" s="41">
        <f t="shared" si="7"/>
        <v>352.28</v>
      </c>
      <c r="CE6" s="41">
        <f t="shared" si="7"/>
        <v>318.25</v>
      </c>
      <c r="CF6" s="41">
        <f t="shared" si="7"/>
        <v>373.46</v>
      </c>
      <c r="CG6" s="41">
        <f t="shared" si="7"/>
        <v>300.52</v>
      </c>
      <c r="CH6" s="41">
        <f t="shared" si="7"/>
        <v>296.14</v>
      </c>
      <c r="CI6" s="41">
        <f t="shared" si="7"/>
        <v>283.17</v>
      </c>
      <c r="CJ6" s="41">
        <f t="shared" si="7"/>
        <v>263.76</v>
      </c>
      <c r="CK6" s="41">
        <f t="shared" si="7"/>
        <v>274.35000000000002</v>
      </c>
      <c r="CL6" s="37" t="str">
        <f>IF(CL7="","",IF(CL7="-","【-】","【"&amp;SUBSTITUTE(TEXT(CL7,"#,##0.00"),"-","△")&amp;"】"))</f>
        <v>【261.46】</v>
      </c>
      <c r="CM6" s="41">
        <f t="shared" ref="CM6:CV6" si="8">IF(CM7="",NA(),CM7)</f>
        <v>50.74</v>
      </c>
      <c r="CN6" s="41">
        <f t="shared" si="8"/>
        <v>51.23</v>
      </c>
      <c r="CO6" s="41">
        <f t="shared" si="8"/>
        <v>47.67</v>
      </c>
      <c r="CP6" s="41">
        <f t="shared" si="8"/>
        <v>52.58</v>
      </c>
      <c r="CQ6" s="41">
        <f t="shared" si="8"/>
        <v>51.23</v>
      </c>
      <c r="CR6" s="41">
        <f t="shared" si="8"/>
        <v>53.24</v>
      </c>
      <c r="CS6" s="41">
        <f t="shared" si="8"/>
        <v>52.31</v>
      </c>
      <c r="CT6" s="41">
        <f t="shared" si="8"/>
        <v>60.65</v>
      </c>
      <c r="CU6" s="41">
        <f t="shared" si="8"/>
        <v>51.75</v>
      </c>
      <c r="CV6" s="41">
        <f t="shared" si="8"/>
        <v>50.68</v>
      </c>
      <c r="CW6" s="37" t="str">
        <f>IF(CW7="","",IF(CW7="-","【-】","【"&amp;SUBSTITUTE(TEXT(CW7,"#,##0.00"),"-","△")&amp;"】"))</f>
        <v>【52.23】</v>
      </c>
      <c r="CX6" s="41">
        <f t="shared" ref="CX6:DG6" si="9">IF(CX7="",NA(),CX7)</f>
        <v>80.790000000000006</v>
      </c>
      <c r="CY6" s="41">
        <f t="shared" si="9"/>
        <v>83.99</v>
      </c>
      <c r="CZ6" s="41">
        <f t="shared" si="9"/>
        <v>83.58</v>
      </c>
      <c r="DA6" s="41">
        <f t="shared" si="9"/>
        <v>84.85</v>
      </c>
      <c r="DB6" s="41">
        <f t="shared" si="9"/>
        <v>84.41</v>
      </c>
      <c r="DC6" s="41">
        <f t="shared" si="9"/>
        <v>84.07</v>
      </c>
      <c r="DD6" s="41">
        <f t="shared" si="9"/>
        <v>84.32</v>
      </c>
      <c r="DE6" s="41">
        <f t="shared" si="9"/>
        <v>84.58</v>
      </c>
      <c r="DF6" s="41">
        <f t="shared" si="9"/>
        <v>84.84</v>
      </c>
      <c r="DG6" s="41">
        <f t="shared" si="9"/>
        <v>84.86</v>
      </c>
      <c r="DH6" s="37" t="str">
        <f>IF(DH7="","",IF(DH7="-","【-】","【"&amp;SUBSTITUTE(TEXT(DH7,"#,##0.00"),"-","△")&amp;"】"))</f>
        <v>【85.82】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0.02</v>
      </c>
      <c r="EK6" s="41">
        <f t="shared" si="12"/>
        <v>0.01</v>
      </c>
      <c r="EL6" s="41">
        <f t="shared" si="12"/>
        <v>2.0499999999999998</v>
      </c>
      <c r="EM6" s="41">
        <f t="shared" si="12"/>
        <v>0.01</v>
      </c>
      <c r="EN6" s="41">
        <f t="shared" si="12"/>
        <v>0.01</v>
      </c>
      <c r="EO6" s="37" t="str">
        <f>IF(EO7="","",IF(EO7="-","【-】","【"&amp;SUBSTITUTE(TEXT(EO7,"#,##0.00"),"-","△")&amp;"】"))</f>
        <v>【0.02】</v>
      </c>
    </row>
    <row r="7" spans="1:145" s="27" customFormat="1" x14ac:dyDescent="0.15">
      <c r="A7" s="28"/>
      <c r="B7" s="34">
        <v>2018</v>
      </c>
      <c r="C7" s="34">
        <v>122394</v>
      </c>
      <c r="D7" s="34">
        <v>47</v>
      </c>
      <c r="E7" s="34">
        <v>17</v>
      </c>
      <c r="F7" s="34">
        <v>5</v>
      </c>
      <c r="G7" s="34">
        <v>0</v>
      </c>
      <c r="H7" s="34" t="s">
        <v>96</v>
      </c>
      <c r="I7" s="34" t="s">
        <v>97</v>
      </c>
      <c r="J7" s="34" t="s">
        <v>98</v>
      </c>
      <c r="K7" s="34" t="s">
        <v>99</v>
      </c>
      <c r="L7" s="34" t="s">
        <v>100</v>
      </c>
      <c r="M7" s="34" t="s">
        <v>101</v>
      </c>
      <c r="N7" s="38" t="s">
        <v>42</v>
      </c>
      <c r="O7" s="38" t="s">
        <v>102</v>
      </c>
      <c r="P7" s="38">
        <v>3.8</v>
      </c>
      <c r="Q7" s="38">
        <v>92.56</v>
      </c>
      <c r="R7" s="38">
        <v>3132</v>
      </c>
      <c r="S7" s="38">
        <v>49620</v>
      </c>
      <c r="T7" s="38">
        <v>58.08</v>
      </c>
      <c r="U7" s="38">
        <v>854.34</v>
      </c>
      <c r="V7" s="38">
        <v>1879</v>
      </c>
      <c r="W7" s="38">
        <v>0.67</v>
      </c>
      <c r="X7" s="38">
        <v>2804.48</v>
      </c>
      <c r="Y7" s="38">
        <v>79.23</v>
      </c>
      <c r="Z7" s="38">
        <v>75.69</v>
      </c>
      <c r="AA7" s="38">
        <v>73.61</v>
      </c>
      <c r="AB7" s="38">
        <v>77.069999999999993</v>
      </c>
      <c r="AC7" s="38">
        <v>74.540000000000006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335.43</v>
      </c>
      <c r="BG7" s="38">
        <v>1150.72</v>
      </c>
      <c r="BH7" s="38">
        <v>1016.46</v>
      </c>
      <c r="BI7" s="38">
        <v>657.08</v>
      </c>
      <c r="BJ7" s="38">
        <v>990.87</v>
      </c>
      <c r="BK7" s="38">
        <v>1044.8</v>
      </c>
      <c r="BL7" s="38">
        <v>1081.8</v>
      </c>
      <c r="BM7" s="38">
        <v>974.93</v>
      </c>
      <c r="BN7" s="38">
        <v>855.8</v>
      </c>
      <c r="BO7" s="38">
        <v>789.46</v>
      </c>
      <c r="BP7" s="38">
        <v>747.76</v>
      </c>
      <c r="BQ7" s="38">
        <v>59.58</v>
      </c>
      <c r="BR7" s="38">
        <v>49.96</v>
      </c>
      <c r="BS7" s="38">
        <v>50.09</v>
      </c>
      <c r="BT7" s="38">
        <v>55.71</v>
      </c>
      <c r="BU7" s="38">
        <v>47.5</v>
      </c>
      <c r="BV7" s="38">
        <v>50.82</v>
      </c>
      <c r="BW7" s="38">
        <v>52.19</v>
      </c>
      <c r="BX7" s="38">
        <v>55.32</v>
      </c>
      <c r="BY7" s="38">
        <v>59.8</v>
      </c>
      <c r="BZ7" s="38">
        <v>57.77</v>
      </c>
      <c r="CA7" s="38">
        <v>59.51</v>
      </c>
      <c r="CB7" s="38">
        <v>290.42</v>
      </c>
      <c r="CC7" s="38">
        <v>351.25</v>
      </c>
      <c r="CD7" s="38">
        <v>352.28</v>
      </c>
      <c r="CE7" s="38">
        <v>318.25</v>
      </c>
      <c r="CF7" s="38">
        <v>373.46</v>
      </c>
      <c r="CG7" s="38">
        <v>300.52</v>
      </c>
      <c r="CH7" s="38">
        <v>296.14</v>
      </c>
      <c r="CI7" s="38">
        <v>283.17</v>
      </c>
      <c r="CJ7" s="38">
        <v>263.76</v>
      </c>
      <c r="CK7" s="38">
        <v>274.35000000000002</v>
      </c>
      <c r="CL7" s="38">
        <v>261.45999999999998</v>
      </c>
      <c r="CM7" s="38">
        <v>50.74</v>
      </c>
      <c r="CN7" s="38">
        <v>51.23</v>
      </c>
      <c r="CO7" s="38">
        <v>47.67</v>
      </c>
      <c r="CP7" s="38">
        <v>52.58</v>
      </c>
      <c r="CQ7" s="38">
        <v>51.23</v>
      </c>
      <c r="CR7" s="38">
        <v>53.24</v>
      </c>
      <c r="CS7" s="38">
        <v>52.31</v>
      </c>
      <c r="CT7" s="38">
        <v>60.65</v>
      </c>
      <c r="CU7" s="38">
        <v>51.75</v>
      </c>
      <c r="CV7" s="38">
        <v>50.68</v>
      </c>
      <c r="CW7" s="38">
        <v>52.23</v>
      </c>
      <c r="CX7" s="38">
        <v>80.790000000000006</v>
      </c>
      <c r="CY7" s="38">
        <v>83.99</v>
      </c>
      <c r="CZ7" s="38">
        <v>83.58</v>
      </c>
      <c r="DA7" s="38">
        <v>84.85</v>
      </c>
      <c r="DB7" s="38">
        <v>84.41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36</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2020-01-21T05:07:01Z</cp:lastPrinted>
  <dcterms:created xsi:type="dcterms:W3CDTF">2019-12-05T05:18:38Z</dcterms:created>
  <dcterms:modified xsi:type="dcterms:W3CDTF">2020-02-18T08:22:23Z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2020-01-24T05:59:44Z</vt:filetime>
  </property>
</Properties>
</file>