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6ykq+jKWrYdlnjgGcWrUuNzrr441Q+6NYo+D2TVyaD85WtoHNleAHjHpRjf6xDWYjgW/a1F2Kr7HvOrhFpaXQ==" workbookSaltValue="6m4Hm0kf+LI/rvkgpAKOog=="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P10" i="4" s="1"/>
  <c r="O6" i="5"/>
  <c r="I10" i="4" s="1"/>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B10" i="4"/>
  <c r="BB8" i="4"/>
  <c r="AT8" i="4"/>
  <c r="AD8" i="4"/>
  <c r="P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<sst xmlns="http://schemas.openxmlformats.org/spreadsheetml/2006/main" count="228" uniqueCount="111">
  <si>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</si>
  <si>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</si>
  <si>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</si>
  <si>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</si>
  <si>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</si>
  <si>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</si>
  <si>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</si>
  <si>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</si>
  <si>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</si>
  <si>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</si>
  <si>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</si>
  <si>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</si>
  <si>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</si>
  <si>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</si>
  <si>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</si>
  <si>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</si>
  <si>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</si>
  <si>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</si>
  <si>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</si>
  <si>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</si>
  <si>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</si>
  <si>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</si>
  <si>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</si>
  <si>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</si>
  <si>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</si>
  <si>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</si>
  <si>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</si>
  <si>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</si>
  <si>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</si>
  <si>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</si>
  <si>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</si>
  <si>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</si>
  <si>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</si>
  <si>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</si>
  <si>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</si>
  <si>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</si>
  <si>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</si>
  <si>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</si>
  <si>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</si>
  <si>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</si>
  <si>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</si>
  <si>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</si>
  <si>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</si>
  <si>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</si>
  <si>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</si>
  <si>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</si>
  <si>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</si>
  <si>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</si>
  <si>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</si>
  <si>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</si>
  <si>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</si>
  <si>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</si>
  <si>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</si>
  <si>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</si>
  <si>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</si>
  <si>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</si>
  <si>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</si>
  <si>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</si>
  <si>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</si>
  <si>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</si>
  <si>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</si>
  <si>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</si>
  <si>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</si>
  <si>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</si>
  <si>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</si>
  <si>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</si>
  <si>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</si>
  <si>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</si>
  <si>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</si>
  <si>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</si>
  <si>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</si>
  <si>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</si>
  <si>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</si>
  <si>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</si>
  <si>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</si>
  <si>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</si>
  <si>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</si>
  <si>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</si>
  <si>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</si>
  <si>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</si>
  <si>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</si>
  <si>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</si>
  <si>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</si>
  <si>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</si>
  <si>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</si>
  <si>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</si>
  <si>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</si>
  <si>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</si>
  <si>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</si>
  <si>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</si>
  <si>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</si>
  <si>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</si>
  <si>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</si>
  <si>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</si>
  <si>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</si>
  <si>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</si>
  <si>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</si>
  <si>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</si>
  <si>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</si>
  <si>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</si>
  <si>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</si>
  <si>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</si>
  <si>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</si>
  <si>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</si>
  <si>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</si>
  <si>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</si>
  <si>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</si>
  <si>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</si>
  <si>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計画における未整備区域の計画的な整備を行うとともに、今後発生してくる管渠の老朽化に対応するため、「下水道事業長寿命化基本計画」等により、計画的な整備、更新を実施し、経営の健全化を図っていきたい。</t>
    <rPh sb="1" eb="3">
      <t>ゼンタイ</t>
    </rPh>
    <rPh sb="3" eb="5">
      <t>ケイカク</t>
    </rPh>
    <rPh sb="9" eb="12">
      <t>ミセイビ</t>
    </rPh>
    <rPh sb="12" eb="14">
      <t>クイキ</t>
    </rPh>
    <rPh sb="15" eb="18">
      <t>ケイカクテキ</t>
    </rPh>
    <rPh sb="19" eb="21">
      <t>セイビ</t>
    </rPh>
    <rPh sb="22" eb="23">
      <t>オコナ</t>
    </rPh>
    <rPh sb="29" eb="31">
      <t>コンゴ</t>
    </rPh>
    <rPh sb="31" eb="33">
      <t>ハッセイ</t>
    </rPh>
    <rPh sb="37" eb="39">
      <t>カンキョ</t>
    </rPh>
    <rPh sb="40" eb="43">
      <t>ロウキュウカ</t>
    </rPh>
    <rPh sb="44" eb="46">
      <t>タイオウ</t>
    </rPh>
    <rPh sb="52" eb="55">
      <t>ゲスイドウ</t>
    </rPh>
    <rPh sb="55" eb="57">
      <t>ジギョウ</t>
    </rPh>
    <rPh sb="57" eb="59">
      <t>チョウジュ</t>
    </rPh>
    <rPh sb="59" eb="60">
      <t>メイ</t>
    </rPh>
    <rPh sb="60" eb="61">
      <t>カ</t>
    </rPh>
    <rPh sb="61" eb="63">
      <t>キホン</t>
    </rPh>
    <rPh sb="63" eb="65">
      <t>ケイカク</t>
    </rPh>
    <rPh sb="66" eb="67">
      <t>トウ</t>
    </rPh>
    <rPh sb="71" eb="74">
      <t>ケイカクテキ</t>
    </rPh>
    <rPh sb="75" eb="77">
      <t>セイビ</t>
    </rPh>
    <rPh sb="78" eb="80">
      <t>コウシン</t>
    </rPh>
    <rPh sb="81" eb="83">
      <t>ジッシ</t>
    </rPh>
    <rPh sb="85" eb="87">
      <t>ケイエイ</t>
    </rPh>
    <rPh sb="88" eb="91">
      <t>ケンゼンカ</t>
    </rPh>
    <rPh sb="92" eb="93">
      <t>ハカ</t>
    </rPh>
    <phoneticPr fontId="4"/>
  </si>
  <si>
    <t>「①経常収支比率」は１００％を下回っているが、「②累積欠損金比率」は類似団体を上回っており料金改定等経営改善を図っていく必要がある。「④企業債残高対事業規模比率」「⑥汚水処理原価」は、類似団体との比較では低く、「⑤経費回収率」は高い状況にある。「③流動比率」についても高い状況にあり、資金的には余裕がある状況といえる。</t>
    <rPh sb="2" eb="4">
      <t>ケイジョウ</t>
    </rPh>
    <rPh sb="4" eb="6">
      <t>シュウシ</t>
    </rPh>
    <rPh sb="6" eb="8">
      <t>ヒリツ</t>
    </rPh>
    <rPh sb="15" eb="17">
      <t>シタマワ</t>
    </rPh>
    <rPh sb="30" eb="32">
      <t>ヒリツ</t>
    </rPh>
    <rPh sb="34" eb="36">
      <t>ルイジ</t>
    </rPh>
    <rPh sb="36" eb="38">
      <t>ダンタイ</t>
    </rPh>
    <rPh sb="39" eb="41">
      <t>ウワマワ</t>
    </rPh>
    <rPh sb="45" eb="47">
      <t>リョウキン</t>
    </rPh>
    <rPh sb="47" eb="49">
      <t>カイテイ</t>
    </rPh>
    <rPh sb="49" eb="50">
      <t>トウ</t>
    </rPh>
    <rPh sb="50" eb="52">
      <t>ケイエイ</t>
    </rPh>
    <rPh sb="52" eb="54">
      <t>カイゼン</t>
    </rPh>
    <rPh sb="55" eb="56">
      <t>ハカ</t>
    </rPh>
    <rPh sb="60" eb="62">
      <t>ヒツヨウ</t>
    </rPh>
    <rPh sb="68" eb="70">
      <t>キギョウ</t>
    </rPh>
    <rPh sb="70" eb="71">
      <t>サイ</t>
    </rPh>
    <rPh sb="71" eb="73">
      <t>ザンダカ</t>
    </rPh>
    <rPh sb="73" eb="74">
      <t>タイ</t>
    </rPh>
    <rPh sb="74" eb="76">
      <t>ジギョウ</t>
    </rPh>
    <rPh sb="76" eb="78">
      <t>キボ</t>
    </rPh>
    <rPh sb="78" eb="80">
      <t>ヒリツ</t>
    </rPh>
    <rPh sb="83" eb="85">
      <t>オスイ</t>
    </rPh>
    <rPh sb="85" eb="87">
      <t>ショリ</t>
    </rPh>
    <rPh sb="87" eb="89">
      <t>ゲンカ</t>
    </rPh>
    <rPh sb="92" eb="94">
      <t>ルイジ</t>
    </rPh>
    <rPh sb="94" eb="96">
      <t>ダンタイ</t>
    </rPh>
    <rPh sb="98" eb="100">
      <t>ヒカク</t>
    </rPh>
    <rPh sb="102" eb="103">
      <t>ヒク</t>
    </rPh>
    <rPh sb="107" eb="109">
      <t>ケイヒ</t>
    </rPh>
    <rPh sb="109" eb="111">
      <t>カイシュウ</t>
    </rPh>
    <rPh sb="111" eb="112">
      <t>リツ</t>
    </rPh>
    <rPh sb="114" eb="115">
      <t>タカ</t>
    </rPh>
    <rPh sb="116" eb="118">
      <t>ジョウキョウ</t>
    </rPh>
    <rPh sb="124" eb="126">
      <t>リュウドウ</t>
    </rPh>
    <rPh sb="126" eb="128">
      <t>ヒリツ</t>
    </rPh>
    <rPh sb="134" eb="135">
      <t>タカ</t>
    </rPh>
    <rPh sb="136" eb="138">
      <t>ジョウキョウ</t>
    </rPh>
    <rPh sb="142" eb="145">
      <t>シキンテキ</t>
    </rPh>
    <rPh sb="147" eb="149">
      <t>ヨユウ</t>
    </rPh>
    <rPh sb="152" eb="154">
      <t>ジョウキョウ</t>
    </rPh>
    <phoneticPr fontId="4"/>
  </si>
  <si>
    <t>「①有形固定資産減価償却率」については、類似団体と比較して低い水準にあり、「②管渠老朽化率」も０％となっており当面老朽化の課題はない。今後、法定耐用年数（５０年）を迎える下水道管については、現在策定中の「下水道事業長寿命化基本計画」に基づき、適切に更新していく必要がある。</t>
    <rPh sb="2" eb="6">
      <t>ユウケイコテイ</t>
    </rPh>
    <rPh sb="6" eb="8">
      <t>シサン</t>
    </rPh>
    <rPh sb="8" eb="10">
      <t>ゲンカ</t>
    </rPh>
    <rPh sb="10" eb="12">
      <t>ショウキャク</t>
    </rPh>
    <rPh sb="12" eb="13">
      <t>リツ</t>
    </rPh>
    <rPh sb="20" eb="24">
      <t>ルイジダンタイ</t>
    </rPh>
    <rPh sb="25" eb="27">
      <t>ヒカク</t>
    </rPh>
    <rPh sb="29" eb="30">
      <t>ヒク</t>
    </rPh>
    <rPh sb="31" eb="33">
      <t>スイジュン</t>
    </rPh>
    <rPh sb="39" eb="41">
      <t>カンキョ</t>
    </rPh>
    <rPh sb="44" eb="45">
      <t>リツ</t>
    </rPh>
    <rPh sb="55" eb="57">
      <t>トウメン</t>
    </rPh>
    <rPh sb="57" eb="60">
      <t>ロウキュウカ</t>
    </rPh>
    <rPh sb="61" eb="63">
      <t>カダイ</t>
    </rPh>
    <rPh sb="67" eb="69">
      <t>コンゴ</t>
    </rPh>
    <rPh sb="70" eb="72">
      <t>ホウテイ</t>
    </rPh>
    <rPh sb="72" eb="74">
      <t>タイヨウ</t>
    </rPh>
    <rPh sb="74" eb="76">
      <t>ネンスウ</t>
    </rPh>
    <rPh sb="79" eb="80">
      <t>ネン</t>
    </rPh>
    <rPh sb="82" eb="83">
      <t>ムカ</t>
    </rPh>
    <rPh sb="85" eb="88">
      <t>ゲスイドウ</t>
    </rPh>
    <rPh sb="88" eb="89">
      <t>カン</t>
    </rPh>
    <rPh sb="95" eb="97">
      <t>ゲンザイ</t>
    </rPh>
    <rPh sb="97" eb="100">
      <t>サクテイチュウ</t>
    </rPh>
    <rPh sb="102" eb="105">
      <t>ゲスイドウ</t>
    </rPh>
    <rPh sb="105" eb="107">
      <t>ジギョウ</t>
    </rPh>
    <rPh sb="107" eb="109">
      <t>チョウジュ</t>
    </rPh>
    <rPh sb="109" eb="110">
      <t>メイ</t>
    </rPh>
    <rPh sb="110" eb="111">
      <t>カ</t>
    </rPh>
    <rPh sb="111" eb="113">
      <t>キホン</t>
    </rPh>
    <rPh sb="113" eb="115">
      <t>ケイカク</t>
    </rPh>
    <rPh sb="117" eb="118">
      <t>モト</t>
    </rPh>
    <rPh sb="121" eb="123">
      <t>テキセツ</t>
    </rPh>
    <rPh sb="124" eb="126">
      <t>コウシン</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</si>
</sst>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B-4539-A0AB-38D7A7EEB3CE}"/>
            </c:ext>
          </c:extLst>
        </c:ser>
        <c:dLbls>
          <c:showLegendKey val="0"/>
          <c:showVal val="0"/>
          <c:showCatName val="0"/>
          <c:showSerName val="0"/>
          <c:showPercent val="0"/>
          <c:showBubbleSize val="0"/>
        </c:dLbls>
        <c:gapWidth val="150"/>
        <c:axId val="144355104"/>
        <c:axId val="14435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0.19</c:v>
                </c:pt>
                <c:pt idx="3">
                  <c:v>0.23</c:v>
                </c:pt>
                <c:pt idx="4">
                  <c:v>0.21</c:v>
                </c:pt>
              </c:numCache>
            </c:numRef>
          </c:val>
          <c:smooth val="0"/>
          <c:extLst>
            <c:ext xmlns:c16="http://schemas.microsoft.com/office/drawing/2014/chart" uri="{C3380CC4-5D6E-409C-BE32-E72D297353CC}">
              <c16:uniqueId val="{00000001-5BDB-4539-A0AB-38D7A7EEB3CE}"/>
            </c:ext>
          </c:extLst>
        </c:ser>
        <c:dLbls>
          <c:showLegendKey val="0"/>
          <c:showVal val="0"/>
          <c:showCatName val="0"/>
          <c:showSerName val="0"/>
          <c:showPercent val="0"/>
          <c:showBubbleSize val="0"/>
        </c:dLbls>
        <c:marker val="1"/>
        <c:smooth val="0"/>
        <c:axId val="144355104"/>
        <c:axId val="144354712"/>
      </c:lineChart>
      <c:dateAx>
        <c:axId val="144355104"/>
        <c:scaling>
          <c:orientation val="minMax"/>
        </c:scaling>
        <c:delete val="1"/>
        <c:axPos val="b"/>
        <c:numFmt formatCode="ge" sourceLinked="1"/>
        <c:majorTickMark val="none"/>
        <c:minorTickMark val="none"/>
        <c:tickLblPos val="none"/>
        <c:crossAx val="144354712"/>
        <c:crosses val="autoZero"/>
        <c:auto val="1"/>
        <c:lblOffset val="100"/>
        <c:baseTimeUnit val="years"/>
      </c:dateAx>
      <c:valAx>
        <c:axId val="14435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FD-403F-9BEC-E1989D1D8D4B}"/>
            </c:ext>
          </c:extLst>
        </c:ser>
        <c:dLbls>
          <c:showLegendKey val="0"/>
          <c:showVal val="0"/>
          <c:showCatName val="0"/>
          <c:showSerName val="0"/>
          <c:showPercent val="0"/>
          <c:showBubbleSize val="0"/>
        </c:dLbls>
        <c:gapWidth val="150"/>
        <c:axId val="146802048"/>
        <c:axId val="14680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59.35</c:v>
                </c:pt>
                <c:pt idx="3">
                  <c:v>58.4</c:v>
                </c:pt>
                <c:pt idx="4">
                  <c:v>58</c:v>
                </c:pt>
              </c:numCache>
            </c:numRef>
          </c:val>
          <c:smooth val="0"/>
          <c:extLst>
            <c:ext xmlns:c16="http://schemas.microsoft.com/office/drawing/2014/chart" uri="{C3380CC4-5D6E-409C-BE32-E72D297353CC}">
              <c16:uniqueId val="{00000001-E2FD-403F-9BEC-E1989D1D8D4B}"/>
            </c:ext>
          </c:extLst>
        </c:ser>
        <c:dLbls>
          <c:showLegendKey val="0"/>
          <c:showVal val="0"/>
          <c:showCatName val="0"/>
          <c:showSerName val="0"/>
          <c:showPercent val="0"/>
          <c:showBubbleSize val="0"/>
        </c:dLbls>
        <c:marker val="1"/>
        <c:smooth val="0"/>
        <c:axId val="146802048"/>
        <c:axId val="146802440"/>
      </c:lineChart>
      <c:dateAx>
        <c:axId val="146802048"/>
        <c:scaling>
          <c:orientation val="minMax"/>
        </c:scaling>
        <c:delete val="1"/>
        <c:axPos val="b"/>
        <c:numFmt formatCode="ge" sourceLinked="1"/>
        <c:majorTickMark val="none"/>
        <c:minorTickMark val="none"/>
        <c:tickLblPos val="none"/>
        <c:crossAx val="146802440"/>
        <c:crosses val="autoZero"/>
        <c:auto val="1"/>
        <c:lblOffset val="100"/>
        <c:baseTimeUnit val="years"/>
      </c:dateAx>
      <c:valAx>
        <c:axId val="1468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97.85</c:v>
                </c:pt>
                <c:pt idx="1">
                  <c:v>97.62</c:v>
                </c:pt>
                <c:pt idx="2">
                  <c:v>97.82</c:v>
                </c:pt>
                <c:pt idx="3">
                  <c:v>97.23</c:v>
                </c:pt>
                <c:pt idx="4">
                  <c:v>97.45</c:v>
                </c:pt>
              </c:numCache>
            </c:numRef>
          </c:val>
          <c:extLst>
            <c:ext xmlns:c16="http://schemas.microsoft.com/office/drawing/2014/chart" uri="{C3380CC4-5D6E-409C-BE32-E72D297353CC}">
              <c16:uniqueId val="{00000000-9188-4AAB-9F83-92687C868884}"/>
            </c:ext>
          </c:extLst>
        </c:ser>
        <c:dLbls>
          <c:showLegendKey val="0"/>
          <c:showVal val="0"/>
          <c:showCatName val="0"/>
          <c:showSerName val="0"/>
          <c:showPercent val="0"/>
          <c:showBubbleSize val="0"/>
        </c:dLbls>
        <c:gapWidth val="150"/>
        <c:axId val="146796168"/>
        <c:axId val="1467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89.88</c:v>
                </c:pt>
                <c:pt idx="3">
                  <c:v>89.68</c:v>
                </c:pt>
                <c:pt idx="4">
                  <c:v>89.79</c:v>
                </c:pt>
              </c:numCache>
            </c:numRef>
          </c:val>
          <c:smooth val="0"/>
          <c:extLst>
            <c:ext xmlns:c16="http://schemas.microsoft.com/office/drawing/2014/chart" uri="{C3380CC4-5D6E-409C-BE32-E72D297353CC}">
              <c16:uniqueId val="{00000001-9188-4AAB-9F83-92687C868884}"/>
            </c:ext>
          </c:extLst>
        </c:ser>
        <c:dLbls>
          <c:showLegendKey val="0"/>
          <c:showVal val="0"/>
          <c:showCatName val="0"/>
          <c:showSerName val="0"/>
          <c:showPercent val="0"/>
          <c:showBubbleSize val="0"/>
        </c:dLbls>
        <c:marker val="1"/>
        <c:smooth val="0"/>
        <c:axId val="146796168"/>
        <c:axId val="146796560"/>
      </c:lineChart>
      <c:dateAx>
        <c:axId val="146796168"/>
        <c:scaling>
          <c:orientation val="minMax"/>
        </c:scaling>
        <c:delete val="1"/>
        <c:axPos val="b"/>
        <c:numFmt formatCode="ge" sourceLinked="1"/>
        <c:majorTickMark val="none"/>
        <c:minorTickMark val="none"/>
        <c:tickLblPos val="none"/>
        <c:crossAx val="146796560"/>
        <c:crosses val="autoZero"/>
        <c:auto val="1"/>
        <c:lblOffset val="100"/>
        <c:baseTimeUnit val="years"/>
      </c:dateAx>
      <c:valAx>
        <c:axId val="1467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83.42</c:v>
                </c:pt>
                <c:pt idx="1">
                  <c:v>88.57</c:v>
                </c:pt>
                <c:pt idx="2">
                  <c:v>93.48</c:v>
                </c:pt>
                <c:pt idx="3">
                  <c:v>87.51</c:v>
                </c:pt>
                <c:pt idx="4">
                  <c:v>87.05</c:v>
                </c:pt>
              </c:numCache>
            </c:numRef>
          </c:val>
          <c:extLst>
            <c:ext xmlns:c16="http://schemas.microsoft.com/office/drawing/2014/chart" uri="{C3380CC4-5D6E-409C-BE32-E72D297353CC}">
              <c16:uniqueId val="{00000000-B3A6-456B-89EA-8DCEDA6E4DF5}"/>
            </c:ext>
          </c:extLst>
        </c:ser>
        <c:dLbls>
          <c:showLegendKey val="0"/>
          <c:showVal val="0"/>
          <c:showCatName val="0"/>
          <c:showSerName val="0"/>
          <c:showPercent val="0"/>
          <c:showBubbleSize val="0"/>
        </c:dLbls>
        <c:gapWidth val="150"/>
        <c:axId val="147288328"/>
        <c:axId val="1472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93.04</c:v>
                </c:pt>
                <c:pt idx="1">
                  <c:v>95.24</c:v>
                </c:pt>
                <c:pt idx="2">
                  <c:v>105.98</c:v>
                </c:pt>
                <c:pt idx="3">
                  <c:v>105.53</c:v>
                </c:pt>
                <c:pt idx="4">
                  <c:v>105.06</c:v>
                </c:pt>
              </c:numCache>
            </c:numRef>
          </c:val>
          <c:smooth val="0"/>
          <c:extLst>
            <c:ext xmlns:c16="http://schemas.microsoft.com/office/drawing/2014/chart" uri="{C3380CC4-5D6E-409C-BE32-E72D297353CC}">
              <c16:uniqueId val="{00000001-B3A6-456B-89EA-8DCEDA6E4DF5}"/>
            </c:ext>
          </c:extLst>
        </c:ser>
        <c:dLbls>
          <c:showLegendKey val="0"/>
          <c:showVal val="0"/>
          <c:showCatName val="0"/>
          <c:showSerName val="0"/>
          <c:showPercent val="0"/>
          <c:showBubbleSize val="0"/>
        </c:dLbls>
        <c:marker val="1"/>
        <c:smooth val="0"/>
        <c:axId val="147288328"/>
        <c:axId val="147294208"/>
      </c:lineChart>
      <c:dateAx>
        <c:axId val="147288328"/>
        <c:scaling>
          <c:orientation val="minMax"/>
        </c:scaling>
        <c:delete val="1"/>
        <c:axPos val="b"/>
        <c:numFmt formatCode="ge" sourceLinked="1"/>
        <c:majorTickMark val="none"/>
        <c:minorTickMark val="none"/>
        <c:tickLblPos val="none"/>
        <c:crossAx val="147294208"/>
        <c:crosses val="autoZero"/>
        <c:auto val="1"/>
        <c:lblOffset val="100"/>
        <c:baseTimeUnit val="years"/>
      </c:dateAx>
      <c:valAx>
        <c:axId val="1472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3.61</c:v>
                </c:pt>
                <c:pt idx="1">
                  <c:v>7.32</c:v>
                </c:pt>
                <c:pt idx="2">
                  <c:v>79.040000000000006</c:v>
                </c:pt>
                <c:pt idx="3">
                  <c:v>16.82</c:v>
                </c:pt>
                <c:pt idx="4">
                  <c:v>17.75</c:v>
                </c:pt>
              </c:numCache>
            </c:numRef>
          </c:val>
          <c:extLst>
            <c:ext xmlns:c16="http://schemas.microsoft.com/office/drawing/2014/chart" uri="{C3380CC4-5D6E-409C-BE32-E72D297353CC}">
              <c16:uniqueId val="{00000000-69B6-4411-983E-AED534D99D52}"/>
            </c:ext>
          </c:extLst>
        </c:ser>
        <c:dLbls>
          <c:showLegendKey val="0"/>
          <c:showVal val="0"/>
          <c:showCatName val="0"/>
          <c:showSerName val="0"/>
          <c:showPercent val="0"/>
          <c:showBubbleSize val="0"/>
        </c:dLbls>
        <c:gapWidth val="150"/>
        <c:axId val="147291072"/>
        <c:axId val="14729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33.53</c:v>
                </c:pt>
                <c:pt idx="1">
                  <c:v>34.39</c:v>
                </c:pt>
                <c:pt idx="2">
                  <c:v>27.12</c:v>
                </c:pt>
                <c:pt idx="3">
                  <c:v>29.5</c:v>
                </c:pt>
                <c:pt idx="4">
                  <c:v>30.6</c:v>
                </c:pt>
              </c:numCache>
            </c:numRef>
          </c:val>
          <c:smooth val="0"/>
          <c:extLst>
            <c:ext xmlns:c16="http://schemas.microsoft.com/office/drawing/2014/chart" uri="{C3380CC4-5D6E-409C-BE32-E72D297353CC}">
              <c16:uniqueId val="{00000001-69B6-4411-983E-AED534D99D52}"/>
            </c:ext>
          </c:extLst>
        </c:ser>
        <c:dLbls>
          <c:showLegendKey val="0"/>
          <c:showVal val="0"/>
          <c:showCatName val="0"/>
          <c:showSerName val="0"/>
          <c:showPercent val="0"/>
          <c:showBubbleSize val="0"/>
        </c:dLbls>
        <c:marker val="1"/>
        <c:smooth val="0"/>
        <c:axId val="147291072"/>
        <c:axId val="147293816"/>
      </c:lineChart>
      <c:dateAx>
        <c:axId val="147291072"/>
        <c:scaling>
          <c:orientation val="minMax"/>
        </c:scaling>
        <c:delete val="1"/>
        <c:axPos val="b"/>
        <c:numFmt formatCode="ge" sourceLinked="1"/>
        <c:majorTickMark val="none"/>
        <c:minorTickMark val="none"/>
        <c:tickLblPos val="none"/>
        <c:crossAx val="147293816"/>
        <c:crosses val="autoZero"/>
        <c:auto val="1"/>
        <c:lblOffset val="100"/>
        <c:baseTimeUnit val="years"/>
      </c:dateAx>
      <c:valAx>
        <c:axId val="1472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3-4B43-B7F9-8EB85234274A}"/>
            </c:ext>
          </c:extLst>
        </c:ser>
        <c:dLbls>
          <c:showLegendKey val="0"/>
          <c:showVal val="0"/>
          <c:showCatName val="0"/>
          <c:showSerName val="0"/>
          <c:showPercent val="0"/>
          <c:showBubbleSize val="0"/>
        </c:dLbls>
        <c:gapWidth val="150"/>
        <c:axId val="147294992"/>
        <c:axId val="14729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1.86</c:v>
                </c:pt>
                <c:pt idx="1">
                  <c:v>2.2200000000000002</c:v>
                </c:pt>
                <c:pt idx="2">
                  <c:v>1.93</c:v>
                </c:pt>
                <c:pt idx="3">
                  <c:v>1.92</c:v>
                </c:pt>
                <c:pt idx="4">
                  <c:v>1.83</c:v>
                </c:pt>
              </c:numCache>
            </c:numRef>
          </c:val>
          <c:smooth val="0"/>
          <c:extLst>
            <c:ext xmlns:c16="http://schemas.microsoft.com/office/drawing/2014/chart" uri="{C3380CC4-5D6E-409C-BE32-E72D297353CC}">
              <c16:uniqueId val="{00000001-8C13-4B43-B7F9-8EB85234274A}"/>
            </c:ext>
          </c:extLst>
        </c:ser>
        <c:dLbls>
          <c:showLegendKey val="0"/>
          <c:showVal val="0"/>
          <c:showCatName val="0"/>
          <c:showSerName val="0"/>
          <c:showPercent val="0"/>
          <c:showBubbleSize val="0"/>
        </c:dLbls>
        <c:marker val="1"/>
        <c:smooth val="0"/>
        <c:axId val="147294992"/>
        <c:axId val="147295384"/>
      </c:lineChart>
      <c:dateAx>
        <c:axId val="147294992"/>
        <c:scaling>
          <c:orientation val="minMax"/>
        </c:scaling>
        <c:delete val="1"/>
        <c:axPos val="b"/>
        <c:numFmt formatCode="ge" sourceLinked="1"/>
        <c:majorTickMark val="none"/>
        <c:minorTickMark val="none"/>
        <c:tickLblPos val="none"/>
        <c:crossAx val="147295384"/>
        <c:crosses val="autoZero"/>
        <c:auto val="1"/>
        <c:lblOffset val="100"/>
        <c:baseTimeUnit val="years"/>
      </c:dateAx>
      <c:valAx>
        <c:axId val="1472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25.01</c:v>
                </c:pt>
                <c:pt idx="1">
                  <c:v>14.93</c:v>
                </c:pt>
                <c:pt idx="2">
                  <c:v>8.0299999999999994</c:v>
                </c:pt>
                <c:pt idx="3">
                  <c:v>52.35</c:v>
                </c:pt>
                <c:pt idx="4">
                  <c:v>71.099999999999994</c:v>
                </c:pt>
              </c:numCache>
            </c:numRef>
          </c:val>
          <c:extLst>
            <c:ext xmlns:c16="http://schemas.microsoft.com/office/drawing/2014/chart" uri="{C3380CC4-5D6E-409C-BE32-E72D297353CC}">
              <c16:uniqueId val="{00000000-2FCD-4E08-8A14-7D1C24CBFDFC}"/>
            </c:ext>
          </c:extLst>
        </c:ser>
        <c:dLbls>
          <c:showLegendKey val="0"/>
          <c:showVal val="0"/>
          <c:showCatName val="0"/>
          <c:showSerName val="0"/>
          <c:showPercent val="0"/>
          <c:showBubbleSize val="0"/>
        </c:dLbls>
        <c:gapWidth val="150"/>
        <c:axId val="147289112"/>
        <c:axId val="14729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22.37</c:v>
                </c:pt>
                <c:pt idx="1">
                  <c:v>54.27</c:v>
                </c:pt>
                <c:pt idx="2">
                  <c:v>41.15</c:v>
                </c:pt>
                <c:pt idx="3">
                  <c:v>39.08</c:v>
                </c:pt>
                <c:pt idx="4">
                  <c:v>41.56</c:v>
                </c:pt>
              </c:numCache>
            </c:numRef>
          </c:val>
          <c:smooth val="0"/>
          <c:extLst>
            <c:ext xmlns:c16="http://schemas.microsoft.com/office/drawing/2014/chart" uri="{C3380CC4-5D6E-409C-BE32-E72D297353CC}">
              <c16:uniqueId val="{00000001-2FCD-4E08-8A14-7D1C24CBFDFC}"/>
            </c:ext>
          </c:extLst>
        </c:ser>
        <c:dLbls>
          <c:showLegendKey val="0"/>
          <c:showVal val="0"/>
          <c:showCatName val="0"/>
          <c:showSerName val="0"/>
          <c:showPercent val="0"/>
          <c:showBubbleSize val="0"/>
        </c:dLbls>
        <c:marker val="1"/>
        <c:smooth val="0"/>
        <c:axId val="147289112"/>
        <c:axId val="147294600"/>
      </c:lineChart>
      <c:dateAx>
        <c:axId val="147289112"/>
        <c:scaling>
          <c:orientation val="minMax"/>
        </c:scaling>
        <c:delete val="1"/>
        <c:axPos val="b"/>
        <c:numFmt formatCode="ge" sourceLinked="1"/>
        <c:majorTickMark val="none"/>
        <c:minorTickMark val="none"/>
        <c:tickLblPos val="none"/>
        <c:crossAx val="147294600"/>
        <c:crosses val="autoZero"/>
        <c:auto val="1"/>
        <c:lblOffset val="100"/>
        <c:baseTimeUnit val="years"/>
      </c:dateAx>
      <c:valAx>
        <c:axId val="14729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274.19</c:v>
                </c:pt>
                <c:pt idx="1">
                  <c:v>370.16</c:v>
                </c:pt>
                <c:pt idx="2">
                  <c:v>388.03</c:v>
                </c:pt>
                <c:pt idx="3">
                  <c:v>183.85</c:v>
                </c:pt>
                <c:pt idx="4">
                  <c:v>295.69</c:v>
                </c:pt>
              </c:numCache>
            </c:numRef>
          </c:val>
          <c:extLst>
            <c:ext xmlns:c16="http://schemas.microsoft.com/office/drawing/2014/chart" uri="{C3380CC4-5D6E-409C-BE32-E72D297353CC}">
              <c16:uniqueId val="{00000000-422C-4149-A281-614618E0EC72}"/>
            </c:ext>
          </c:extLst>
        </c:ser>
        <c:dLbls>
          <c:showLegendKey val="0"/>
          <c:showVal val="0"/>
          <c:showCatName val="0"/>
          <c:showSerName val="0"/>
          <c:showPercent val="0"/>
          <c:showBubbleSize val="0"/>
        </c:dLbls>
        <c:gapWidth val="150"/>
        <c:axId val="147290288"/>
        <c:axId val="14729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118.27</c:v>
                </c:pt>
                <c:pt idx="1">
                  <c:v>163.80000000000001</c:v>
                </c:pt>
                <c:pt idx="2">
                  <c:v>88.12</c:v>
                </c:pt>
                <c:pt idx="3">
                  <c:v>81.33</c:v>
                </c:pt>
                <c:pt idx="4">
                  <c:v>80.81</c:v>
                </c:pt>
              </c:numCache>
            </c:numRef>
          </c:val>
          <c:smooth val="0"/>
          <c:extLst>
            <c:ext xmlns:c16="http://schemas.microsoft.com/office/drawing/2014/chart" uri="{C3380CC4-5D6E-409C-BE32-E72D297353CC}">
              <c16:uniqueId val="{00000001-422C-4149-A281-614618E0EC72}"/>
            </c:ext>
          </c:extLst>
        </c:ser>
        <c:dLbls>
          <c:showLegendKey val="0"/>
          <c:showVal val="0"/>
          <c:showCatName val="0"/>
          <c:showSerName val="0"/>
          <c:showPercent val="0"/>
          <c:showBubbleSize val="0"/>
        </c:dLbls>
        <c:marker val="1"/>
        <c:smooth val="0"/>
        <c:axId val="147290288"/>
        <c:axId val="147290680"/>
      </c:lineChart>
      <c:dateAx>
        <c:axId val="147290288"/>
        <c:scaling>
          <c:orientation val="minMax"/>
        </c:scaling>
        <c:delete val="1"/>
        <c:axPos val="b"/>
        <c:numFmt formatCode="ge" sourceLinked="1"/>
        <c:majorTickMark val="none"/>
        <c:minorTickMark val="none"/>
        <c:tickLblPos val="none"/>
        <c:crossAx val="147290680"/>
        <c:crosses val="autoZero"/>
        <c:auto val="1"/>
        <c:lblOffset val="100"/>
        <c:baseTimeUnit val="years"/>
      </c:dateAx>
      <c:valAx>
        <c:axId val="14729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350.28</c:v>
                </c:pt>
                <c:pt idx="1">
                  <c:v>309.98</c:v>
                </c:pt>
                <c:pt idx="2">
                  <c:v>269.82</c:v>
                </c:pt>
                <c:pt idx="3">
                  <c:v>250.03</c:v>
                </c:pt>
                <c:pt idx="4">
                  <c:v>222.06</c:v>
                </c:pt>
              </c:numCache>
            </c:numRef>
          </c:val>
          <c:extLst>
            <c:ext xmlns:c16="http://schemas.microsoft.com/office/drawing/2014/chart" uri="{C3380CC4-5D6E-409C-BE32-E72D297353CC}">
              <c16:uniqueId val="{00000000-53D7-462D-901B-C2BE502AB6DA}"/>
            </c:ext>
          </c:extLst>
        </c:ser>
        <c:dLbls>
          <c:showLegendKey val="0"/>
          <c:showVal val="0"/>
          <c:showCatName val="0"/>
          <c:showSerName val="0"/>
          <c:showPercent val="0"/>
          <c:showBubbleSize val="0"/>
        </c:dLbls>
        <c:gapWidth val="150"/>
        <c:axId val="146797344"/>
        <c:axId val="14679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716.96</c:v>
                </c:pt>
                <c:pt idx="3">
                  <c:v>799.11</c:v>
                </c:pt>
                <c:pt idx="4">
                  <c:v>768.62</c:v>
                </c:pt>
              </c:numCache>
            </c:numRef>
          </c:val>
          <c:smooth val="0"/>
          <c:extLst>
            <c:ext xmlns:c16="http://schemas.microsoft.com/office/drawing/2014/chart" uri="{C3380CC4-5D6E-409C-BE32-E72D297353CC}">
              <c16:uniqueId val="{00000001-53D7-462D-901B-C2BE502AB6DA}"/>
            </c:ext>
          </c:extLst>
        </c:ser>
        <c:dLbls>
          <c:showLegendKey val="0"/>
          <c:showVal val="0"/>
          <c:showCatName val="0"/>
          <c:showSerName val="0"/>
          <c:showPercent val="0"/>
          <c:showBubbleSize val="0"/>
        </c:dLbls>
        <c:marker val="1"/>
        <c:smooth val="0"/>
        <c:axId val="146797344"/>
        <c:axId val="146798520"/>
      </c:lineChart>
      <c:dateAx>
        <c:axId val="146797344"/>
        <c:scaling>
          <c:orientation val="minMax"/>
        </c:scaling>
        <c:delete val="1"/>
        <c:axPos val="b"/>
        <c:numFmt formatCode="ge" sourceLinked="1"/>
        <c:majorTickMark val="none"/>
        <c:minorTickMark val="none"/>
        <c:tickLblPos val="none"/>
        <c:crossAx val="146798520"/>
        <c:crosses val="autoZero"/>
        <c:auto val="1"/>
        <c:lblOffset val="100"/>
        <c:baseTimeUnit val="years"/>
      </c:dateAx>
      <c:valAx>
        <c:axId val="1467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73.91</c:v>
                </c:pt>
                <c:pt idx="1">
                  <c:v>121.17</c:v>
                </c:pt>
                <c:pt idx="2">
                  <c:v>118.38</c:v>
                </c:pt>
                <c:pt idx="3">
                  <c:v>105.28</c:v>
                </c:pt>
                <c:pt idx="4">
                  <c:v>111.08</c:v>
                </c:pt>
              </c:numCache>
            </c:numRef>
          </c:val>
          <c:extLst>
            <c:ext xmlns:c16="http://schemas.microsoft.com/office/drawing/2014/chart" uri="{C3380CC4-5D6E-409C-BE32-E72D297353CC}">
              <c16:uniqueId val="{00000000-1E4C-4201-BE9F-100BDF8957D9}"/>
            </c:ext>
          </c:extLst>
        </c:ser>
        <c:dLbls>
          <c:showLegendKey val="0"/>
          <c:showVal val="0"/>
          <c:showCatName val="0"/>
          <c:showSerName val="0"/>
          <c:showPercent val="0"/>
          <c:showBubbleSize val="0"/>
        </c:dLbls>
        <c:gapWidth val="150"/>
        <c:axId val="146800480"/>
        <c:axId val="14680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88.09</c:v>
                </c:pt>
                <c:pt idx="3">
                  <c:v>87.69</c:v>
                </c:pt>
                <c:pt idx="4">
                  <c:v>88.06</c:v>
                </c:pt>
              </c:numCache>
            </c:numRef>
          </c:val>
          <c:smooth val="0"/>
          <c:extLst>
            <c:ext xmlns:c16="http://schemas.microsoft.com/office/drawing/2014/chart" uri="{C3380CC4-5D6E-409C-BE32-E72D297353CC}">
              <c16:uniqueId val="{00000001-1E4C-4201-BE9F-100BDF8957D9}"/>
            </c:ext>
          </c:extLst>
        </c:ser>
        <c:dLbls>
          <c:showLegendKey val="0"/>
          <c:showVal val="0"/>
          <c:showCatName val="0"/>
          <c:showSerName val="0"/>
          <c:showPercent val="0"/>
          <c:showBubbleSize val="0"/>
        </c:dLbls>
        <c:marker val="1"/>
        <c:smooth val="0"/>
        <c:axId val="146800480"/>
        <c:axId val="146800872"/>
      </c:lineChart>
      <c:dateAx>
        <c:axId val="146800480"/>
        <c:scaling>
          <c:orientation val="minMax"/>
        </c:scaling>
        <c:delete val="1"/>
        <c:axPos val="b"/>
        <c:numFmt formatCode="ge" sourceLinked="1"/>
        <c:majorTickMark val="none"/>
        <c:minorTickMark val="none"/>
        <c:tickLblPos val="none"/>
        <c:crossAx val="146800872"/>
        <c:crosses val="autoZero"/>
        <c:auto val="1"/>
        <c:lblOffset val="100"/>
        <c:baseTimeUnit val="years"/>
      </c:dateAx>
      <c:valAx>
        <c:axId val="1468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169.1</c:v>
                </c:pt>
                <c:pt idx="1">
                  <c:v>105.58</c:v>
                </c:pt>
                <c:pt idx="2">
                  <c:v>110.05</c:v>
                </c:pt>
                <c:pt idx="3">
                  <c:v>122.82</c:v>
                </c:pt>
                <c:pt idx="4">
                  <c:v>116.73</c:v>
                </c:pt>
              </c:numCache>
            </c:numRef>
          </c:val>
          <c:extLst>
            <c:ext xmlns:c16="http://schemas.microsoft.com/office/drawing/2014/chart" uri="{C3380CC4-5D6E-409C-BE32-E72D297353CC}">
              <c16:uniqueId val="{00000000-ED10-46FF-B544-937D7FDC809C}"/>
            </c:ext>
          </c:extLst>
        </c:ser>
        <c:dLbls>
          <c:showLegendKey val="0"/>
          <c:showVal val="0"/>
          <c:showCatName val="0"/>
          <c:showSerName val="0"/>
          <c:showPercent val="0"/>
          <c:showBubbleSize val="0"/>
        </c:dLbls>
        <c:gapWidth val="150"/>
        <c:axId val="146800088"/>
        <c:axId val="1468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181.8</c:v>
                </c:pt>
                <c:pt idx="3">
                  <c:v>180.07</c:v>
                </c:pt>
                <c:pt idx="4">
                  <c:v>179.32</c:v>
                </c:pt>
              </c:numCache>
            </c:numRef>
          </c:val>
          <c:smooth val="0"/>
          <c:extLst>
            <c:ext xmlns:c16="http://schemas.microsoft.com/office/drawing/2014/chart" uri="{C3380CC4-5D6E-409C-BE32-E72D297353CC}">
              <c16:uniqueId val="{00000001-ED10-46FF-B544-937D7FDC809C}"/>
            </c:ext>
          </c:extLst>
        </c:ser>
        <c:dLbls>
          <c:showLegendKey val="0"/>
          <c:showVal val="0"/>
          <c:showCatName val="0"/>
          <c:showSerName val="0"/>
          <c:showPercent val="0"/>
          <c:showBubbleSize val="0"/>
        </c:dLbls>
        <c:marker val="1"/>
        <c:smooth val="0"/>
        <c:axId val="146800088"/>
        <c:axId val="146801264"/>
      </c:lineChart>
      <c:dateAx>
        <c:axId val="146800088"/>
        <c:scaling>
          <c:orientation val="minMax"/>
        </c:scaling>
        <c:delete val="1"/>
        <c:axPos val="b"/>
        <c:numFmt formatCode="ge" sourceLinked="1"/>
        <c:majorTickMark val="none"/>
        <c:minorTickMark val="none"/>
        <c:tickLblPos val="none"/>
        <c:crossAx val="146801264"/>
        <c:crosses val="autoZero"/>
        <c:auto val="1"/>
        <c:lblOffset val="100"/>
        <c:baseTimeUnit val="years"/>
      </c:dateAx>
      <c:valAx>
        <c:axId val="1468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酒々井町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20830</v>
      </c>
      <c r="AM8" s="74"/>
      <c r="AN8" s="74"/>
      <c r="AO8" s="74"/>
      <c r="AP8" s="74"/>
      <c r="AQ8" s="74"/>
      <c r="AR8" s="74"/>
      <c r="AS8" s="74"/>
      <c r="AT8" s="73">
        <f>データ!T6</f>
        <v>19.010000000000002</v>
      </c>
      <c r="AU8" s="73"/>
      <c r="AV8" s="73"/>
      <c r="AW8" s="73"/>
      <c r="AX8" s="73"/>
      <c r="AY8" s="73"/>
      <c r="AZ8" s="73"/>
      <c r="BA8" s="73"/>
      <c r="BB8" s="73">
        <f>データ!U6</f>
        <v>1095.74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85.89</v>
      </c>
      <c r="J10" s="73"/>
      <c r="K10" s="73"/>
      <c r="L10" s="73"/>
      <c r="M10" s="73"/>
      <c r="N10" s="73"/>
      <c r="O10" s="73"/>
      <c r="P10" s="73">
        <f>データ!P6</f>
        <v>88.96</v>
      </c>
      <c r="Q10" s="73"/>
      <c r="R10" s="73"/>
      <c r="S10" s="73"/>
      <c r="T10" s="73"/>
      <c r="U10" s="73"/>
      <c r="V10" s="73"/>
      <c r="W10" s="73">
        <f>データ!Q6</f>
        <v>90.09</v>
      </c>
      <c r="X10" s="73"/>
      <c r="Y10" s="73"/>
      <c r="Z10" s="73"/>
      <c r="AA10" s="73"/>
      <c r="AB10" s="73"/>
      <c r="AC10" s="73"/>
      <c r="AD10" s="74">
        <f>データ!R6</f>
        <v>2163</v>
      </c>
      <c r="AE10" s="74"/>
      <c r="AF10" s="74"/>
      <c r="AG10" s="74"/>
      <c r="AH10" s="74"/>
      <c r="AI10" s="74"/>
      <c r="AJ10" s="74"/>
      <c r="AK10" s="2"/>
      <c r="AL10" s="74">
        <f>データ!V6</f>
        <v>18484</v>
      </c>
      <c r="AM10" s="74"/>
      <c r="AN10" s="74"/>
      <c r="AO10" s="74"/>
      <c r="AP10" s="74"/>
      <c r="AQ10" s="74"/>
      <c r="AR10" s="74"/>
      <c r="AS10" s="74"/>
      <c r="AT10" s="73">
        <f>データ!W6</f>
        <v>3.84</v>
      </c>
      <c r="AU10" s="73"/>
      <c r="AV10" s="73"/>
      <c r="AW10" s="73"/>
      <c r="AX10" s="73"/>
      <c r="AY10" s="73"/>
      <c r="AZ10" s="73"/>
      <c r="BA10" s="73"/>
      <c r="BB10" s="73">
        <f>データ!X6</f>
        <v>4813.54</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bZAUvZaIoWum1SeobfjG1Pll71PnPVpR+LL3mw0/wcGJ5WuPh56CMl46aRSvVopOuSiL580JOmmqBz4tcTtcg==" saltValue="RECzRshHyZkVf6jW781f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123226</v>
      </c>
      <c r="D6" s="33">
        <f t="shared" si="3"/>
        <v>46</v>
      </c>
      <c r="E6" s="33">
        <f t="shared" si="3"/>
        <v>17</v>
      </c>
      <c r="F6" s="33">
        <f t="shared" si="3"/>
        <v>1</v>
      </c>
      <c r="G6" s="33">
        <f t="shared" si="3"/>
        <v>0</v>
      </c>
      <c r="H6" s="33" t="str">
        <f t="shared" si="3"/>
        <v>千葉県　酒々井町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85.89</v>
      </c>
      <c r="P6" s="34">
        <f t="shared" si="3"/>
        <v>88.96</v>
      </c>
      <c r="Q6" s="34">
        <f t="shared" si="3"/>
        <v>90.09</v>
      </c>
      <c r="R6" s="34">
        <f t="shared" si="3"/>
        <v>2163</v>
      </c>
      <c r="S6" s="34">
        <f t="shared" si="3"/>
        <v>20830</v>
      </c>
      <c r="T6" s="34">
        <f t="shared" si="3"/>
        <v>19.010000000000002</v>
      </c>
      <c r="U6" s="34">
        <f t="shared" si="3"/>
        <v>1095.74</v>
      </c>
      <c r="V6" s="34">
        <f t="shared" si="3"/>
        <v>18484</v>
      </c>
      <c r="W6" s="34">
        <f t="shared" si="3"/>
        <v>3.84</v>
      </c>
      <c r="X6" s="34">
        <f t="shared" si="3"/>
        <v>4813.54</v>
      </c>
      <c r="Y6" s="35">
        <f>IF(Y7="",NA(),Y7)</f>
        <v>83.42</v>
      </c>
      <c r="Z6" s="35">
        <f t="shared" ref="Z6:AH6" si="4">IF(Z7="",NA(),Z7)</f>
        <v>88.57</v>
      </c>
      <c r="AA6" s="35">
        <f t="shared" si="4"/>
        <v>93.48</v>
      </c>
      <c r="AB6" s="35">
        <f t="shared" si="4"/>
        <v>87.51</v>
      </c>
      <c r="AC6" s="35">
        <f t="shared" si="4"/>
        <v>87.05</v>
      </c>
      <c r="AD6" s="35">
        <f t="shared" si="4"/>
        <v>93.04</v>
      </c>
      <c r="AE6" s="35">
        <f t="shared" si="4"/>
        <v>95.24</v>
      </c>
      <c r="AF6" s="35">
        <f t="shared" si="4"/>
        <v>105.98</v>
      </c>
      <c r="AG6" s="35">
        <f t="shared" si="4"/>
        <v>105.53</v>
      </c>
      <c r="AH6" s="35">
        <f t="shared" si="4"/>
        <v>105.06</v>
      </c>
      <c r="AI6" s="34" t="str">
        <f>IF(AI7="","",IF(AI7="-","【-】","【"&amp;SUBSTITUTE(TEXT(AI7,"#,##0.00"),"-","△")&amp;"】"))</f>
        <v>【108.69】</v>
      </c>
      <c r="AJ6" s="35">
        <f>IF(AJ7="",NA(),AJ7)</f>
        <v>25.01</v>
      </c>
      <c r="AK6" s="35">
        <f t="shared" ref="AK6:AS6" si="5">IF(AK7="",NA(),AK7)</f>
        <v>14.93</v>
      </c>
      <c r="AL6" s="35">
        <f t="shared" si="5"/>
        <v>8.0299999999999994</v>
      </c>
      <c r="AM6" s="35">
        <f t="shared" si="5"/>
        <v>52.35</v>
      </c>
      <c r="AN6" s="35">
        <f t="shared" si="5"/>
        <v>71.099999999999994</v>
      </c>
      <c r="AO6" s="35">
        <f t="shared" si="5"/>
        <v>22.37</v>
      </c>
      <c r="AP6" s="35">
        <f t="shared" si="5"/>
        <v>54.27</v>
      </c>
      <c r="AQ6" s="35">
        <f t="shared" si="5"/>
        <v>41.15</v>
      </c>
      <c r="AR6" s="35">
        <f t="shared" si="5"/>
        <v>39.08</v>
      </c>
      <c r="AS6" s="35">
        <f t="shared" si="5"/>
        <v>41.56</v>
      </c>
      <c r="AT6" s="34" t="str">
        <f>IF(AT7="","",IF(AT7="-","【-】","【"&amp;SUBSTITUTE(TEXT(AT7,"#,##0.00"),"-","△")&amp;"】"))</f>
        <v>【3.28】</v>
      </c>
      <c r="AU6" s="35">
        <f>IF(AU7="",NA(),AU7)</f>
        <v>274.19</v>
      </c>
      <c r="AV6" s="35">
        <f t="shared" ref="AV6:BD6" si="6">IF(AV7="",NA(),AV7)</f>
        <v>370.16</v>
      </c>
      <c r="AW6" s="35">
        <f t="shared" si="6"/>
        <v>388.03</v>
      </c>
      <c r="AX6" s="35">
        <f t="shared" si="6"/>
        <v>183.85</v>
      </c>
      <c r="AY6" s="35">
        <f t="shared" si="6"/>
        <v>295.69</v>
      </c>
      <c r="AZ6" s="35">
        <f t="shared" si="6"/>
        <v>118.27</v>
      </c>
      <c r="BA6" s="35">
        <f t="shared" si="6"/>
        <v>163.80000000000001</v>
      </c>
      <c r="BB6" s="35">
        <f t="shared" si="6"/>
        <v>88.12</v>
      </c>
      <c r="BC6" s="35">
        <f t="shared" si="6"/>
        <v>81.33</v>
      </c>
      <c r="BD6" s="35">
        <f t="shared" si="6"/>
        <v>80.81</v>
      </c>
      <c r="BE6" s="34" t="str">
        <f>IF(BE7="","",IF(BE7="-","【-】","【"&amp;SUBSTITUTE(TEXT(BE7,"#,##0.00"),"-","△")&amp;"】"))</f>
        <v>【69.49】</v>
      </c>
      <c r="BF6" s="35">
        <f>IF(BF7="",NA(),BF7)</f>
        <v>350.28</v>
      </c>
      <c r="BG6" s="35">
        <f t="shared" ref="BG6:BO6" si="7">IF(BG7="",NA(),BG7)</f>
        <v>309.98</v>
      </c>
      <c r="BH6" s="35">
        <f t="shared" si="7"/>
        <v>269.82</v>
      </c>
      <c r="BI6" s="35">
        <f t="shared" si="7"/>
        <v>250.03</v>
      </c>
      <c r="BJ6" s="35">
        <f t="shared" si="7"/>
        <v>222.06</v>
      </c>
      <c r="BK6" s="35">
        <f t="shared" si="7"/>
        <v>641.22</v>
      </c>
      <c r="BL6" s="35">
        <f t="shared" si="7"/>
        <v>681.23</v>
      </c>
      <c r="BM6" s="35">
        <f t="shared" si="7"/>
        <v>716.96</v>
      </c>
      <c r="BN6" s="35">
        <f t="shared" si="7"/>
        <v>799.11</v>
      </c>
      <c r="BO6" s="35">
        <f t="shared" si="7"/>
        <v>768.62</v>
      </c>
      <c r="BP6" s="34" t="str">
        <f>IF(BP7="","",IF(BP7="-","【-】","【"&amp;SUBSTITUTE(TEXT(BP7,"#,##0.00"),"-","△")&amp;"】"))</f>
        <v>【682.78】</v>
      </c>
      <c r="BQ6" s="35">
        <f>IF(BQ7="",NA(),BQ7)</f>
        <v>73.91</v>
      </c>
      <c r="BR6" s="35">
        <f t="shared" ref="BR6:BZ6" si="8">IF(BR7="",NA(),BR7)</f>
        <v>121.17</v>
      </c>
      <c r="BS6" s="35">
        <f t="shared" si="8"/>
        <v>118.38</v>
      </c>
      <c r="BT6" s="35">
        <f t="shared" si="8"/>
        <v>105.28</v>
      </c>
      <c r="BU6" s="35">
        <f t="shared" si="8"/>
        <v>111.08</v>
      </c>
      <c r="BV6" s="35">
        <f t="shared" si="8"/>
        <v>71.48</v>
      </c>
      <c r="BW6" s="35">
        <f t="shared" si="8"/>
        <v>76.84</v>
      </c>
      <c r="BX6" s="35">
        <f t="shared" si="8"/>
        <v>88.09</v>
      </c>
      <c r="BY6" s="35">
        <f t="shared" si="8"/>
        <v>87.69</v>
      </c>
      <c r="BZ6" s="35">
        <f t="shared" si="8"/>
        <v>88.06</v>
      </c>
      <c r="CA6" s="34" t="str">
        <f>IF(CA7="","",IF(CA7="-","【-】","【"&amp;SUBSTITUTE(TEXT(CA7,"#,##0.00"),"-","△")&amp;"】"))</f>
        <v>【100.91】</v>
      </c>
      <c r="CB6" s="35">
        <f>IF(CB7="",NA(),CB7)</f>
        <v>169.1</v>
      </c>
      <c r="CC6" s="35">
        <f t="shared" ref="CC6:CK6" si="9">IF(CC7="",NA(),CC7)</f>
        <v>105.58</v>
      </c>
      <c r="CD6" s="35">
        <f t="shared" si="9"/>
        <v>110.05</v>
      </c>
      <c r="CE6" s="35">
        <f t="shared" si="9"/>
        <v>122.82</v>
      </c>
      <c r="CF6" s="35">
        <f t="shared" si="9"/>
        <v>116.73</v>
      </c>
      <c r="CG6" s="35">
        <f t="shared" si="9"/>
        <v>170.07</v>
      </c>
      <c r="CH6" s="35">
        <f t="shared" si="9"/>
        <v>160.72999999999999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62.16</v>
      </c>
      <c r="CS6" s="35">
        <f t="shared" si="10"/>
        <v>59.97</v>
      </c>
      <c r="CT6" s="35">
        <f t="shared" si="10"/>
        <v>59.35</v>
      </c>
      <c r="CU6" s="35">
        <f t="shared" si="10"/>
        <v>58.4</v>
      </c>
      <c r="CV6" s="35">
        <f t="shared" si="10"/>
        <v>58</v>
      </c>
      <c r="CW6" s="34" t="str">
        <f>IF(CW7="","",IF(CW7="-","【-】","【"&amp;SUBSTITUTE(TEXT(CW7,"#,##0.00"),"-","△")&amp;"】"))</f>
        <v>【58.98】</v>
      </c>
      <c r="CX6" s="35">
        <f>IF(CX7="",NA(),CX7)</f>
        <v>97.85</v>
      </c>
      <c r="CY6" s="35">
        <f t="shared" ref="CY6:DG6" si="11">IF(CY7="",NA(),CY7)</f>
        <v>97.62</v>
      </c>
      <c r="CZ6" s="35">
        <f t="shared" si="11"/>
        <v>97.82</v>
      </c>
      <c r="DA6" s="35">
        <f t="shared" si="11"/>
        <v>97.23</v>
      </c>
      <c r="DB6" s="35">
        <f t="shared" si="11"/>
        <v>97.45</v>
      </c>
      <c r="DC6" s="35">
        <f t="shared" si="11"/>
        <v>95.73</v>
      </c>
      <c r="DD6" s="35">
        <f t="shared" si="11"/>
        <v>94.8</v>
      </c>
      <c r="DE6" s="35">
        <f t="shared" si="11"/>
        <v>89.88</v>
      </c>
      <c r="DF6" s="35">
        <f t="shared" si="11"/>
        <v>89.68</v>
      </c>
      <c r="DG6" s="35">
        <f t="shared" si="11"/>
        <v>89.79</v>
      </c>
      <c r="DH6" s="34" t="str">
        <f>IF(DH7="","",IF(DH7="-","【-】","【"&amp;SUBSTITUTE(TEXT(DH7,"#,##0.00"),"-","△")&amp;"】"))</f>
        <v>【95.20】</v>
      </c>
      <c r="DI6" s="35">
        <f>IF(DI7="",NA(),DI7)</f>
        <v>3.61</v>
      </c>
      <c r="DJ6" s="35">
        <f t="shared" ref="DJ6:DR6" si="12">IF(DJ7="",NA(),DJ7)</f>
        <v>7.32</v>
      </c>
      <c r="DK6" s="35">
        <f t="shared" si="12"/>
        <v>79.040000000000006</v>
      </c>
      <c r="DL6" s="35">
        <f t="shared" si="12"/>
        <v>16.82</v>
      </c>
      <c r="DM6" s="35">
        <f t="shared" si="12"/>
        <v>17.75</v>
      </c>
      <c r="DN6" s="35">
        <f t="shared" si="12"/>
        <v>33.53</v>
      </c>
      <c r="DO6" s="35">
        <f t="shared" si="12"/>
        <v>34.39</v>
      </c>
      <c r="DP6" s="35">
        <f t="shared" si="12"/>
        <v>27.12</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5">
        <f t="shared" si="13"/>
        <v>1.86</v>
      </c>
      <c r="DZ6" s="35">
        <f t="shared" si="13"/>
        <v>2.2200000000000002</v>
      </c>
      <c r="EA6" s="35">
        <f t="shared" si="13"/>
        <v>1.93</v>
      </c>
      <c r="EB6" s="35">
        <f t="shared" si="13"/>
        <v>1.92</v>
      </c>
      <c r="EC6" s="35">
        <f t="shared" si="13"/>
        <v>1.83</v>
      </c>
      <c r="ED6" s="34" t="str">
        <f>IF(ED7="","",IF(ED7="-","【-】","【"&amp;SUBSTITUTE(TEXT(ED7,"#,##0.00"),"-","△")&amp;"】"))</f>
        <v>【5.64】</v>
      </c>
      <c r="EE6" s="34">
        <f>IF(EE7="",NA(),EE7)</f>
        <v>0</v>
      </c>
      <c r="EF6" s="34">
        <f t="shared" ref="EF6:EN6" si="14">IF(EF7="",NA(),EF7)</f>
        <v>0</v>
      </c>
      <c r="EG6" s="34">
        <f t="shared" si="14"/>
        <v>0</v>
      </c>
      <c r="EH6" s="34">
        <f t="shared" si="14"/>
        <v>0</v>
      </c>
      <c r="EI6" s="34">
        <f t="shared" si="14"/>
        <v>0</v>
      </c>
      <c r="EJ6" s="35">
        <f t="shared" si="14"/>
        <v>7.0000000000000007E-2</v>
      </c>
      <c r="EK6" s="35">
        <f t="shared" si="14"/>
        <v>1.08</v>
      </c>
      <c r="EL6" s="35">
        <f t="shared" si="14"/>
        <v>0.19</v>
      </c>
      <c r="EM6" s="35">
        <f t="shared" si="14"/>
        <v>0.23</v>
      </c>
      <c r="EN6" s="35">
        <f t="shared" si="14"/>
        <v>0.21</v>
      </c>
      <c r="EO6" s="34" t="str">
        <f>IF(EO7="","",IF(EO7="-","【-】","【"&amp;SUBSTITUTE(TEXT(EO7,"#,##0.00"),"-","△")&amp;"】"))</f>
        <v>【0.23】</v>
      </c>
    </row>
    <row r="7" spans="1:148" s="36" customFormat="1" x14ac:dyDescent="0.15">
      <c r="A7" s="28"/>
      <c r="B7" s="37">
        <v>2018</v>
      </c>
      <c r="C7" s="37">
        <v>123226</v>
      </c>
      <c r="D7" s="37">
        <v>46</v>
      </c>
      <c r="E7" s="37">
        <v>17</v>
      </c>
      <c r="F7" s="37">
        <v>1</v>
      </c>
      <c r="G7" s="37">
        <v>0</v>
      </c>
      <c r="H7" s="37" t="s">
        <v>96</v>
      </c>
      <c r="I7" s="37" t="s">
        <v>97</v>
      </c>
      <c r="J7" s="37" t="s">
        <v>98</v>
      </c>
      <c r="K7" s="37" t="s">
        <v>99</v>
      </c>
      <c r="L7" s="37" t="s">
        <v>100</v>
      </c>
      <c r="M7" s="37" t="s">
        <v>101</v>
      </c>
      <c r="N7" s="38" t="s">
        <v>102</v>
      </c>
      <c r="O7" s="38">
        <v>85.89</v>
      </c>
      <c r="P7" s="38">
        <v>88.96</v>
      </c>
      <c r="Q7" s="38">
        <v>90.09</v>
      </c>
      <c r="R7" s="38">
        <v>2163</v>
      </c>
      <c r="S7" s="38">
        <v>20830</v>
      </c>
      <c r="T7" s="38">
        <v>19.010000000000002</v>
      </c>
      <c r="U7" s="38">
        <v>1095.74</v>
      </c>
      <c r="V7" s="38">
        <v>18484</v>
      </c>
      <c r="W7" s="38">
        <v>3.84</v>
      </c>
      <c r="X7" s="38">
        <v>4813.54</v>
      </c>
      <c r="Y7" s="38">
        <v>83.42</v>
      </c>
      <c r="Z7" s="38">
        <v>88.57</v>
      </c>
      <c r="AA7" s="38">
        <v>93.48</v>
      </c>
      <c r="AB7" s="38">
        <v>87.51</v>
      </c>
      <c r="AC7" s="38">
        <v>87.05</v>
      </c>
      <c r="AD7" s="38">
        <v>93.04</v>
      </c>
      <c r="AE7" s="38">
        <v>95.24</v>
      </c>
      <c r="AF7" s="38">
        <v>105.98</v>
      </c>
      <c r="AG7" s="38">
        <v>105.53</v>
      </c>
      <c r="AH7" s="38">
        <v>105.06</v>
      </c>
      <c r="AI7" s="38">
        <v>108.69</v>
      </c>
      <c r="AJ7" s="38">
        <v>25.01</v>
      </c>
      <c r="AK7" s="38">
        <v>14.93</v>
      </c>
      <c r="AL7" s="38">
        <v>8.0299999999999994</v>
      </c>
      <c r="AM7" s="38">
        <v>52.35</v>
      </c>
      <c r="AN7" s="38">
        <v>71.099999999999994</v>
      </c>
      <c r="AO7" s="38">
        <v>22.37</v>
      </c>
      <c r="AP7" s="38">
        <v>54.27</v>
      </c>
      <c r="AQ7" s="38">
        <v>41.15</v>
      </c>
      <c r="AR7" s="38">
        <v>39.08</v>
      </c>
      <c r="AS7" s="38">
        <v>41.56</v>
      </c>
      <c r="AT7" s="38">
        <v>3.28</v>
      </c>
      <c r="AU7" s="38">
        <v>274.19</v>
      </c>
      <c r="AV7" s="38">
        <v>370.16</v>
      </c>
      <c r="AW7" s="38">
        <v>388.03</v>
      </c>
      <c r="AX7" s="38">
        <v>183.85</v>
      </c>
      <c r="AY7" s="38">
        <v>295.69</v>
      </c>
      <c r="AZ7" s="38">
        <v>118.27</v>
      </c>
      <c r="BA7" s="38">
        <v>163.80000000000001</v>
      </c>
      <c r="BB7" s="38">
        <v>88.12</v>
      </c>
      <c r="BC7" s="38">
        <v>81.33</v>
      </c>
      <c r="BD7" s="38">
        <v>80.81</v>
      </c>
      <c r="BE7" s="38">
        <v>69.489999999999995</v>
      </c>
      <c r="BF7" s="38">
        <v>350.28</v>
      </c>
      <c r="BG7" s="38">
        <v>309.98</v>
      </c>
      <c r="BH7" s="38">
        <v>269.82</v>
      </c>
      <c r="BI7" s="38">
        <v>250.03</v>
      </c>
      <c r="BJ7" s="38">
        <v>222.06</v>
      </c>
      <c r="BK7" s="38">
        <v>641.22</v>
      </c>
      <c r="BL7" s="38">
        <v>681.23</v>
      </c>
      <c r="BM7" s="38">
        <v>716.96</v>
      </c>
      <c r="BN7" s="38">
        <v>799.11</v>
      </c>
      <c r="BO7" s="38">
        <v>768.62</v>
      </c>
      <c r="BP7" s="38">
        <v>682.78</v>
      </c>
      <c r="BQ7" s="38">
        <v>73.91</v>
      </c>
      <c r="BR7" s="38">
        <v>121.17</v>
      </c>
      <c r="BS7" s="38">
        <v>118.38</v>
      </c>
      <c r="BT7" s="38">
        <v>105.28</v>
      </c>
      <c r="BU7" s="38">
        <v>111.08</v>
      </c>
      <c r="BV7" s="38">
        <v>71.48</v>
      </c>
      <c r="BW7" s="38">
        <v>76.84</v>
      </c>
      <c r="BX7" s="38">
        <v>88.09</v>
      </c>
      <c r="BY7" s="38">
        <v>87.69</v>
      </c>
      <c r="BZ7" s="38">
        <v>88.06</v>
      </c>
      <c r="CA7" s="38">
        <v>100.91</v>
      </c>
      <c r="CB7" s="38">
        <v>169.1</v>
      </c>
      <c r="CC7" s="38">
        <v>105.58</v>
      </c>
      <c r="CD7" s="38">
        <v>110.05</v>
      </c>
      <c r="CE7" s="38">
        <v>122.82</v>
      </c>
      <c r="CF7" s="38">
        <v>116.73</v>
      </c>
      <c r="CG7" s="38">
        <v>170.07</v>
      </c>
      <c r="CH7" s="38">
        <v>160.72999999999999</v>
      </c>
      <c r="CI7" s="38">
        <v>181.8</v>
      </c>
      <c r="CJ7" s="38">
        <v>180.07</v>
      </c>
      <c r="CK7" s="38">
        <v>179.32</v>
      </c>
      <c r="CL7" s="38">
        <v>136.86000000000001</v>
      </c>
      <c r="CM7" s="38" t="s">
        <v>102</v>
      </c>
      <c r="CN7" s="38" t="s">
        <v>102</v>
      </c>
      <c r="CO7" s="38" t="s">
        <v>102</v>
      </c>
      <c r="CP7" s="38" t="s">
        <v>102</v>
      </c>
      <c r="CQ7" s="38" t="s">
        <v>102</v>
      </c>
      <c r="CR7" s="38">
        <v>62.16</v>
      </c>
      <c r="CS7" s="38">
        <v>59.97</v>
      </c>
      <c r="CT7" s="38">
        <v>59.35</v>
      </c>
      <c r="CU7" s="38">
        <v>58.4</v>
      </c>
      <c r="CV7" s="38">
        <v>58</v>
      </c>
      <c r="CW7" s="38">
        <v>58.98</v>
      </c>
      <c r="CX7" s="38">
        <v>97.85</v>
      </c>
      <c r="CY7" s="38">
        <v>97.62</v>
      </c>
      <c r="CZ7" s="38">
        <v>97.82</v>
      </c>
      <c r="DA7" s="38">
        <v>97.23</v>
      </c>
      <c r="DB7" s="38">
        <v>97.45</v>
      </c>
      <c r="DC7" s="38">
        <v>95.73</v>
      </c>
      <c r="DD7" s="38">
        <v>94.8</v>
      </c>
      <c r="DE7" s="38">
        <v>89.88</v>
      </c>
      <c r="DF7" s="38">
        <v>89.68</v>
      </c>
      <c r="DG7" s="38">
        <v>89.79</v>
      </c>
      <c r="DH7" s="38">
        <v>95.2</v>
      </c>
      <c r="DI7" s="38">
        <v>3.61</v>
      </c>
      <c r="DJ7" s="38">
        <v>7.32</v>
      </c>
      <c r="DK7" s="38">
        <v>79.040000000000006</v>
      </c>
      <c r="DL7" s="38">
        <v>16.82</v>
      </c>
      <c r="DM7" s="38">
        <v>17.75</v>
      </c>
      <c r="DN7" s="38">
        <v>33.53</v>
      </c>
      <c r="DO7" s="38">
        <v>34.39</v>
      </c>
      <c r="DP7" s="38">
        <v>27.12</v>
      </c>
      <c r="DQ7" s="38">
        <v>29.5</v>
      </c>
      <c r="DR7" s="38">
        <v>30.6</v>
      </c>
      <c r="DS7" s="38">
        <v>38.6</v>
      </c>
      <c r="DT7" s="38">
        <v>0</v>
      </c>
      <c r="DU7" s="38">
        <v>0</v>
      </c>
      <c r="DV7" s="38">
        <v>0</v>
      </c>
      <c r="DW7" s="38">
        <v>0</v>
      </c>
      <c r="DX7" s="38">
        <v>0</v>
      </c>
      <c r="DY7" s="38">
        <v>1.86</v>
      </c>
      <c r="DZ7" s="38">
        <v>2.2200000000000002</v>
      </c>
      <c r="EA7" s="38">
        <v>1.93</v>
      </c>
      <c r="EB7" s="38">
        <v>1.92</v>
      </c>
      <c r="EC7" s="38">
        <v>1.83</v>
      </c>
      <c r="ED7" s="38">
        <v>5.64</v>
      </c>
      <c r="EE7" s="38">
        <v>0</v>
      </c>
      <c r="EF7" s="38">
        <v>0</v>
      </c>
      <c r="EG7" s="38">
        <v>0</v>
      </c>
      <c r="EH7" s="38">
        <v>0</v>
      </c>
      <c r="EI7" s="38">
        <v>0</v>
      </c>
      <c r="EJ7" s="38">
        <v>7.0000000000000007E-2</v>
      </c>
      <c r="EK7" s="38">
        <v>1.08</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2020-01-23T05:15:54Z</cp:lastPrinted>
  <dcterms:created xsi:type="dcterms:W3CDTF">2019-12-05T04:43:29Z</dcterms:created>
  <dcterms:modified xsi:type="dcterms:W3CDTF">2020-02-18T08:22:37Z</dcterms:modified>
  <cp:category/>
</cp:coreProperties>
</file>