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３１年度（Ｒ１年度）\07公営企業\06 経営比較分析表\20200109_１月の定例照会\03団体⇒県\171下水道\"/>
    </mc:Choice>
  </mc:AlternateContent>
  <workbookProtection workbookAlgorithmName="SHA-512" workbookHashValue="/6ykq+jKWrYdlnjgGcWrUuNzrr441Q+6NYo+D2TVyaD85WtoHNleAHjHpRjf6xDWYjgW/a1F2Kr7HvOrhFpaXQ==" workbookSaltValue="6m4Hm0kf+LI/rvkgpAKOog==" workbookSpinCount="100000" lockStructure="1"/>
  <bookViews>
    <workbookView xWindow="93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S6" i="5"/>
  <c r="AL8" i="4" s="1"/>
  <c r="R6" i="5"/>
  <c r="Q6" i="5"/>
  <c r="P6" i="5"/>
  <c r="P10" i="4" s="1"/>
  <c r="O6" i="5"/>
  <c r="I10" i="4" s="1"/>
  <c r="N6" i="5"/>
  <c r="M6" i="5"/>
  <c r="L6" i="5"/>
  <c r="W8" i="4" s="1"/>
  <c r="K6" i="5"/>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E85" i="4"/>
  <c r="AT10" i="4"/>
  <c r="AD10" i="4"/>
  <c r="W10" i="4"/>
  <c r="B10" i="4"/>
  <c r="BB8" i="4"/>
  <c r="AT8" i="4"/>
  <c r="AD8" i="4"/>
  <c r="P8" i="4"/>
  <c r="B8" i="4"/>
  <c r="C10" i="5" l="1"/>
  <c r="D10" i="5"/>
  <c r="E10" i="5"/>
  <c r="B10" i="5"/>
</calcChain>
</file>

<file path=xl/sharedStrings.xml><?xml version="1.0" encoding="utf-8"?>
<sst xmlns="http://schemas.openxmlformats.org/spreadsheetml/2006/main" count="228" uniqueCount="111">
  <si>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</si>
  <si>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</si>
  <si>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</si>
  <si>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</si>
  <si>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</si>
  <si>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</si>
  <si>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</si>
  <si>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</si>
  <si>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</si>
  <si>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</si>
  <si>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</si>
  <si>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</si>
  <si>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</si>
  <si>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</si>
  <si>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</si>
  <si>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</si>
  <si>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</si>
  <si>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</si>
  <si>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</si>
  <si>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</si>
  <si>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</si>
  <si>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</si>
  <si>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</si>
  <si>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</si>
  <si>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</si>
  <si>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</si>
  <si>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</si>
  <si>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</si>
  <si>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</si>
  <si>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</si>
  <si>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</si>
  <si>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</si>
  <si>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</si>
  <si>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</si>
  <si>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</si>
  <si>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</si>
  <si>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</si>
  <si>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</si>
  <si>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</si>
  <si>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</si>
  <si>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</si>
  <si>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</si>
  <si>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</si>
  <si>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</si>
  <si>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</si>
  <si>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</si>
  <si>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</si>
  <si>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</si>
  <si>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</si>
  <si>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</si>
  <si>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</si>
  <si>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</si>
  <si>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</si>
  <si>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</si>
  <si>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</si>
  <si>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</si>
  <si>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</si>
  <si>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</si>
  <si>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</si>
  <si>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</si>
  <si>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</si>
  <si>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</si>
  <si>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</si>
  <si>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</si>
  <si>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</si>
  <si>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</si>
  <si>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</si>
  <si>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</si>
  <si>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</si>
  <si>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</si>
  <si>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</si>
  <si>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</si>
  <si>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</si>
  <si>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</si>
  <si>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</si>
  <si>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</si>
  <si>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</si>
  <si>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</si>
  <si>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</si>
  <si>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</si>
  <si>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</si>
  <si>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</si>
  <si>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</si>
  <si>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</si>
  <si>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</si>
  <si>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</si>
  <si>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</si>
  <si>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</si>
  <si>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</si>
  <si>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</si>
  <si>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</si>
  <si>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</si>
  <si>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</si>
  <si>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</si>
  <si>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</si>
  <si>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</si>
  <si>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酒々井町</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</si>
  <si>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</si>
  <si>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</si>
  <si>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</si>
  <si>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</si>
  <si>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</si>
  <si>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</si>
  <si>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</si>
  <si>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</si>
  <si>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</si>
  <si>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</si>
  <si>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</si>
  <si>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全体計画における未整備区域の計画的な整備を行うとともに、今後発生してくる管渠の老朽化に対応するため、「下水道事業長寿命化基本計画」等により、計画的な整備、更新を実施し、経営の健全化を図っていきたい。</t>
    <rPh sb="1" eb="3">
      <t>ゼンタイ</t>
    </rPh>
    <rPh sb="3" eb="5">
      <t>ケイカク</t>
    </rPh>
    <rPh sb="9" eb="12">
      <t>ミセイビ</t>
    </rPh>
    <rPh sb="12" eb="14">
      <t>クイキ</t>
    </rPh>
    <rPh sb="15" eb="18">
      <t>ケイカクテキ</t>
    </rPh>
    <rPh sb="19" eb="21">
      <t>セイビ</t>
    </rPh>
    <rPh sb="22" eb="23">
      <t>オコナ</t>
    </rPh>
    <rPh sb="29" eb="31">
      <t>コンゴ</t>
    </rPh>
    <rPh sb="31" eb="33">
      <t>ハッセイ</t>
    </rPh>
    <rPh sb="37" eb="39">
      <t>カンキョ</t>
    </rPh>
    <rPh sb="40" eb="43">
      <t>ロウキュウカ</t>
    </rPh>
    <rPh sb="44" eb="46">
      <t>タイオウ</t>
    </rPh>
    <rPh sb="52" eb="55">
      <t>ゲスイドウ</t>
    </rPh>
    <rPh sb="55" eb="57">
      <t>ジギョウ</t>
    </rPh>
    <rPh sb="57" eb="59">
      <t>チョウジュ</t>
    </rPh>
    <rPh sb="59" eb="60">
      <t>メイ</t>
    </rPh>
    <rPh sb="60" eb="61">
      <t>カ</t>
    </rPh>
    <rPh sb="61" eb="63">
      <t>キホン</t>
    </rPh>
    <rPh sb="63" eb="65">
      <t>ケイカク</t>
    </rPh>
    <rPh sb="66" eb="67">
      <t>トウ</t>
    </rPh>
    <rPh sb="71" eb="74">
      <t>ケイカクテキ</t>
    </rPh>
    <rPh sb="75" eb="77">
      <t>セイビ</t>
    </rPh>
    <rPh sb="78" eb="80">
      <t>コウシン</t>
    </rPh>
    <rPh sb="81" eb="83">
      <t>ジッシ</t>
    </rPh>
    <rPh sb="85" eb="87">
      <t>ケイエイ</t>
    </rPh>
    <rPh sb="88" eb="91">
      <t>ケンゼンカ</t>
    </rPh>
    <rPh sb="92" eb="93">
      <t>ハカ</t>
    </rPh>
    <phoneticPr fontId="4"/>
  </si>
  <si>
    <t>「①経常収支比率」は１００％を下回っているが、「②累積欠損金比率」は類似団体を上回っており料金改定等経営改善を図っていく必要がある。「④企業債残高対事業規模比率」「⑥汚水処理原価」は、類似団体との比較では低く、「⑤経費回収率」は高い状況にある。「③流動比率」についても高い状況にあり、資金的には余裕がある状況といえる。</t>
    <rPh sb="2" eb="4">
      <t>ケイジョウ</t>
    </rPh>
    <rPh sb="4" eb="6">
      <t>シュウシ</t>
    </rPh>
    <rPh sb="6" eb="8">
      <t>ヒリツ</t>
    </rPh>
    <rPh sb="15" eb="17">
      <t>シタマワ</t>
    </rPh>
    <rPh sb="30" eb="32">
      <t>ヒリツ</t>
    </rPh>
    <rPh sb="34" eb="36">
      <t>ルイジ</t>
    </rPh>
    <rPh sb="36" eb="38">
      <t>ダンタイ</t>
    </rPh>
    <rPh sb="39" eb="41">
      <t>ウワマワ</t>
    </rPh>
    <rPh sb="45" eb="47">
      <t>リョウキン</t>
    </rPh>
    <rPh sb="47" eb="49">
      <t>カイテイ</t>
    </rPh>
    <rPh sb="49" eb="50">
      <t>トウ</t>
    </rPh>
    <rPh sb="50" eb="52">
      <t>ケイエイ</t>
    </rPh>
    <rPh sb="52" eb="54">
      <t>カイゼン</t>
    </rPh>
    <rPh sb="55" eb="56">
      <t>ハカ</t>
    </rPh>
    <rPh sb="60" eb="62">
      <t>ヒツヨウ</t>
    </rPh>
    <rPh sb="68" eb="70">
      <t>キギョウ</t>
    </rPh>
    <rPh sb="70" eb="71">
      <t>サイ</t>
    </rPh>
    <rPh sb="71" eb="73">
      <t>ザンダカ</t>
    </rPh>
    <rPh sb="73" eb="74">
      <t>タイ</t>
    </rPh>
    <rPh sb="74" eb="76">
      <t>ジギョウ</t>
    </rPh>
    <rPh sb="76" eb="78">
      <t>キボ</t>
    </rPh>
    <rPh sb="78" eb="80">
      <t>ヒリツ</t>
    </rPh>
    <rPh sb="83" eb="85">
      <t>オスイ</t>
    </rPh>
    <rPh sb="85" eb="87">
      <t>ショリ</t>
    </rPh>
    <rPh sb="87" eb="89">
      <t>ゲンカ</t>
    </rPh>
    <rPh sb="92" eb="94">
      <t>ルイジ</t>
    </rPh>
    <rPh sb="94" eb="96">
      <t>ダンタイ</t>
    </rPh>
    <rPh sb="98" eb="100">
      <t>ヒカク</t>
    </rPh>
    <rPh sb="102" eb="103">
      <t>ヒク</t>
    </rPh>
    <rPh sb="107" eb="109">
      <t>ケイヒ</t>
    </rPh>
    <rPh sb="109" eb="111">
      <t>カイシュウ</t>
    </rPh>
    <rPh sb="111" eb="112">
      <t>リツ</t>
    </rPh>
    <rPh sb="114" eb="115">
      <t>タカ</t>
    </rPh>
    <rPh sb="116" eb="118">
      <t>ジョウキョウ</t>
    </rPh>
    <rPh sb="124" eb="126">
      <t>リュウドウ</t>
    </rPh>
    <rPh sb="126" eb="128">
      <t>ヒリツ</t>
    </rPh>
    <rPh sb="134" eb="135">
      <t>タカ</t>
    </rPh>
    <rPh sb="136" eb="138">
      <t>ジョウキョウ</t>
    </rPh>
    <rPh sb="142" eb="145">
      <t>シキンテキ</t>
    </rPh>
    <rPh sb="147" eb="149">
      <t>ヨユウ</t>
    </rPh>
    <rPh sb="152" eb="154">
      <t>ジョウキョウ</t>
    </rPh>
    <phoneticPr fontId="4"/>
  </si>
  <si>
    <t>「①有形固定資産減価償却率」については、類似団体と比較して低い水準にあり、「②管渠老朽化率」も０％となっており当面老朽化の課題はない。今後、法定耐用年数（５０年）を迎える下水道管については、現在策定中の「下水道事業長寿命化基本計画」に基づき、適切に更新していく必要がある。</t>
    <rPh sb="2" eb="6">
      <t>ユウケイコテイ</t>
    </rPh>
    <rPh sb="6" eb="8">
      <t>シサン</t>
    </rPh>
    <rPh sb="8" eb="10">
      <t>ゲンカ</t>
    </rPh>
    <rPh sb="10" eb="12">
      <t>ショウキャク</t>
    </rPh>
    <rPh sb="12" eb="13">
      <t>リツ</t>
    </rPh>
    <rPh sb="20" eb="24">
      <t>ルイジダンタイ</t>
    </rPh>
    <rPh sb="25" eb="27">
      <t>ヒカク</t>
    </rPh>
    <rPh sb="29" eb="30">
      <t>ヒク</t>
    </rPh>
    <rPh sb="31" eb="33">
      <t>スイジュン</t>
    </rPh>
    <rPh sb="39" eb="41">
      <t>カンキョ</t>
    </rPh>
    <rPh sb="44" eb="45">
      <t>リツ</t>
    </rPh>
    <rPh sb="55" eb="57">
      <t>トウメン</t>
    </rPh>
    <rPh sb="57" eb="60">
      <t>ロウキュウカ</t>
    </rPh>
    <rPh sb="61" eb="63">
      <t>カダイ</t>
    </rPh>
    <rPh sb="67" eb="69">
      <t>コンゴ</t>
    </rPh>
    <rPh sb="70" eb="72">
      <t>ホウテイ</t>
    </rPh>
    <rPh sb="72" eb="74">
      <t>タイヨウ</t>
    </rPh>
    <rPh sb="74" eb="76">
      <t>ネンスウ</t>
    </rPh>
    <rPh sb="79" eb="80">
      <t>ネン</t>
    </rPh>
    <rPh sb="82" eb="83">
      <t>ムカ</t>
    </rPh>
    <rPh sb="85" eb="88">
      <t>ゲスイドウ</t>
    </rPh>
    <rPh sb="88" eb="89">
      <t>カン</t>
    </rPh>
    <rPh sb="95" eb="97">
      <t>ゲンザイ</t>
    </rPh>
    <rPh sb="97" eb="100">
      <t>サクテイチュウ</t>
    </rPh>
    <rPh sb="102" eb="105">
      <t>ゲスイドウ</t>
    </rPh>
    <rPh sb="105" eb="107">
      <t>ジギョウ</t>
    </rPh>
    <rPh sb="107" eb="109">
      <t>チョウジュ</t>
    </rPh>
    <rPh sb="109" eb="110">
      <t>メイ</t>
    </rPh>
    <rPh sb="110" eb="111">
      <t>カ</t>
    </rPh>
    <rPh sb="111" eb="113">
      <t>キホン</t>
    </rPh>
    <rPh sb="113" eb="115">
      <t>ケイカク</t>
    </rPh>
    <rPh sb="117" eb="118">
      <t>モト</t>
    </rPh>
    <rPh sb="121" eb="123">
      <t>テキセツ</t>
    </rPh>
    <rPh sb="124" eb="126">
      <t>コウシン</t>
    </rPh>
    <rPh sb="130" eb="13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</si>
</sst>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BDB-4539-A0AB-38D7A7EEB3CE}"/>
            </c:ext>
          </c:extLst>
        </c:ser>
        <c:dLbls>
          <c:showLegendKey val="0"/>
          <c:showVal val="0"/>
          <c:showCatName val="0"/>
          <c:showSerName val="0"/>
          <c:showPercent val="0"/>
          <c:showBubbleSize val="0"/>
        </c:dLbls>
        <c:gapWidth val="150"/>
        <c:axId val="144355104"/>
        <c:axId val="144354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1.08</c:v>
                </c:pt>
                <c:pt idx="2">
                  <c:v>0.19</c:v>
                </c:pt>
                <c:pt idx="3">
                  <c:v>0.23</c:v>
                </c:pt>
                <c:pt idx="4">
                  <c:v>0.21</c:v>
                </c:pt>
              </c:numCache>
            </c:numRef>
          </c:val>
          <c:smooth val="0"/>
          <c:extLst>
            <c:ext xmlns:c16="http://schemas.microsoft.com/office/drawing/2014/chart" uri="{C3380CC4-5D6E-409C-BE32-E72D297353CC}">
              <c16:uniqueId val="{00000001-5BDB-4539-A0AB-38D7A7EEB3CE}"/>
            </c:ext>
          </c:extLst>
        </c:ser>
        <c:dLbls>
          <c:showLegendKey val="0"/>
          <c:showVal val="0"/>
          <c:showCatName val="0"/>
          <c:showSerName val="0"/>
          <c:showPercent val="0"/>
          <c:showBubbleSize val="0"/>
        </c:dLbls>
        <c:marker val="1"/>
        <c:smooth val="0"/>
        <c:axId val="144355104"/>
        <c:axId val="144354712"/>
      </c:lineChart>
      <c:dateAx>
        <c:axId val="144355104"/>
        <c:scaling>
          <c:orientation val="minMax"/>
        </c:scaling>
        <c:delete val="1"/>
        <c:axPos val="b"/>
        <c:numFmt formatCode="ge" sourceLinked="1"/>
        <c:majorTickMark val="none"/>
        <c:minorTickMark val="none"/>
        <c:tickLblPos val="none"/>
        <c:crossAx val="144354712"/>
        <c:crosses val="autoZero"/>
        <c:auto val="1"/>
        <c:lblOffset val="100"/>
        <c:baseTimeUnit val="years"/>
      </c:dateAx>
      <c:valAx>
        <c:axId val="144354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35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83.42</c:v>
                </c:pt>
                <c:pt idx="1">
                  <c:v>88.57</c:v>
                </c:pt>
                <c:pt idx="2">
                  <c:v>93.48</c:v>
                </c:pt>
                <c:pt idx="3">
                  <c:v>87.51</c:v>
                </c:pt>
                <c:pt idx="4">
                  <c:v>87.05</c:v>
                </c:pt>
              </c:numCache>
            </c:numRef>
          </c:val>
          <c:extLst>
            <c:ext xmlns:c16="http://schemas.microsoft.com/office/drawing/2014/chart" uri="{C3380CC4-5D6E-409C-BE32-E72D297353CC}">
              <c16:uniqueId val="{00000000-B3A6-456B-89EA-8DCEDA6E4DF5}"/>
            </c:ext>
          </c:extLst>
        </c:ser>
        <c:dLbls>
          <c:showLegendKey val="0"/>
          <c:showVal val="0"/>
          <c:showCatName val="0"/>
          <c:showSerName val="0"/>
          <c:showPercent val="0"/>
          <c:showBubbleSize val="0"/>
        </c:dLbls>
        <c:gapWidth val="150"/>
        <c:axId val="147288328"/>
        <c:axId val="147294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93.04</c:v>
                </c:pt>
                <c:pt idx="1">
                  <c:v>95.24</c:v>
                </c:pt>
                <c:pt idx="2">
                  <c:v>105.98</c:v>
                </c:pt>
                <c:pt idx="3">
                  <c:v>105.53</c:v>
                </c:pt>
                <c:pt idx="4">
                  <c:v>105.06</c:v>
                </c:pt>
              </c:numCache>
            </c:numRef>
          </c:val>
          <c:smooth val="0"/>
          <c:extLst>
            <c:ext xmlns:c16="http://schemas.microsoft.com/office/drawing/2014/chart" uri="{C3380CC4-5D6E-409C-BE32-E72D297353CC}">
              <c16:uniqueId val="{00000001-B3A6-456B-89EA-8DCEDA6E4DF5}"/>
            </c:ext>
          </c:extLst>
        </c:ser>
        <c:dLbls>
          <c:showLegendKey val="0"/>
          <c:showVal val="0"/>
          <c:showCatName val="0"/>
          <c:showSerName val="0"/>
          <c:showPercent val="0"/>
          <c:showBubbleSize val="0"/>
        </c:dLbls>
        <c:marker val="1"/>
        <c:smooth val="0"/>
        <c:axId val="147288328"/>
        <c:axId val="147294208"/>
      </c:lineChart>
      <c:dateAx>
        <c:axId val="147288328"/>
        <c:scaling>
          <c:orientation val="minMax"/>
        </c:scaling>
        <c:delete val="1"/>
        <c:axPos val="b"/>
        <c:numFmt formatCode="ge" sourceLinked="1"/>
        <c:majorTickMark val="none"/>
        <c:minorTickMark val="none"/>
        <c:tickLblPos val="none"/>
        <c:crossAx val="147294208"/>
        <c:crosses val="autoZero"/>
        <c:auto val="1"/>
        <c:lblOffset val="100"/>
        <c:baseTimeUnit val="years"/>
      </c:dateAx>
      <c:valAx>
        <c:axId val="14729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288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3.61</c:v>
                </c:pt>
                <c:pt idx="1">
                  <c:v>7.32</c:v>
                </c:pt>
                <c:pt idx="2">
                  <c:v>79.040000000000006</c:v>
                </c:pt>
                <c:pt idx="3">
                  <c:v>16.82</c:v>
                </c:pt>
                <c:pt idx="4">
                  <c:v>17.75</c:v>
                </c:pt>
              </c:numCache>
            </c:numRef>
          </c:val>
          <c:extLst>
            <c:ext xmlns:c16="http://schemas.microsoft.com/office/drawing/2014/chart" uri="{C3380CC4-5D6E-409C-BE32-E72D297353CC}">
              <c16:uniqueId val="{00000000-69B6-4411-983E-AED534D99D52}"/>
            </c:ext>
          </c:extLst>
        </c:ser>
        <c:dLbls>
          <c:showLegendKey val="0"/>
          <c:showVal val="0"/>
          <c:showCatName val="0"/>
          <c:showSerName val="0"/>
          <c:showPercent val="0"/>
          <c:showBubbleSize val="0"/>
        </c:dLbls>
        <c:gapWidth val="150"/>
        <c:axId val="147291072"/>
        <c:axId val="147293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33.53</c:v>
                </c:pt>
                <c:pt idx="1">
                  <c:v>34.39</c:v>
                </c:pt>
                <c:pt idx="2">
                  <c:v>27.12</c:v>
                </c:pt>
                <c:pt idx="3">
                  <c:v>29.5</c:v>
                </c:pt>
                <c:pt idx="4">
                  <c:v>30.6</c:v>
                </c:pt>
              </c:numCache>
            </c:numRef>
          </c:val>
          <c:smooth val="0"/>
          <c:extLst>
            <c:ext xmlns:c16="http://schemas.microsoft.com/office/drawing/2014/chart" uri="{C3380CC4-5D6E-409C-BE32-E72D297353CC}">
              <c16:uniqueId val="{00000001-69B6-4411-983E-AED534D99D52}"/>
            </c:ext>
          </c:extLst>
        </c:ser>
        <c:dLbls>
          <c:showLegendKey val="0"/>
          <c:showVal val="0"/>
          <c:showCatName val="0"/>
          <c:showSerName val="0"/>
          <c:showPercent val="0"/>
          <c:showBubbleSize val="0"/>
        </c:dLbls>
        <c:marker val="1"/>
        <c:smooth val="0"/>
        <c:axId val="147291072"/>
        <c:axId val="147293816"/>
      </c:lineChart>
      <c:dateAx>
        <c:axId val="147291072"/>
        <c:scaling>
          <c:orientation val="minMax"/>
        </c:scaling>
        <c:delete val="1"/>
        <c:axPos val="b"/>
        <c:numFmt formatCode="ge" sourceLinked="1"/>
        <c:majorTickMark val="none"/>
        <c:minorTickMark val="none"/>
        <c:tickLblPos val="none"/>
        <c:crossAx val="147293816"/>
        <c:crosses val="autoZero"/>
        <c:auto val="1"/>
        <c:lblOffset val="100"/>
        <c:baseTimeUnit val="years"/>
      </c:dateAx>
      <c:valAx>
        <c:axId val="147293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291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C13-4B43-B7F9-8EB85234274A}"/>
            </c:ext>
          </c:extLst>
        </c:ser>
        <c:dLbls>
          <c:showLegendKey val="0"/>
          <c:showVal val="0"/>
          <c:showCatName val="0"/>
          <c:showSerName val="0"/>
          <c:showPercent val="0"/>
          <c:showBubbleSize val="0"/>
        </c:dLbls>
        <c:gapWidth val="150"/>
        <c:axId val="147294992"/>
        <c:axId val="147295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1.86</c:v>
                </c:pt>
                <c:pt idx="1">
                  <c:v>2.2200000000000002</c:v>
                </c:pt>
                <c:pt idx="2">
                  <c:v>1.93</c:v>
                </c:pt>
                <c:pt idx="3">
                  <c:v>1.92</c:v>
                </c:pt>
                <c:pt idx="4">
                  <c:v>1.83</c:v>
                </c:pt>
              </c:numCache>
            </c:numRef>
          </c:val>
          <c:smooth val="0"/>
          <c:extLst>
            <c:ext xmlns:c16="http://schemas.microsoft.com/office/drawing/2014/chart" uri="{C3380CC4-5D6E-409C-BE32-E72D297353CC}">
              <c16:uniqueId val="{00000001-8C13-4B43-B7F9-8EB85234274A}"/>
            </c:ext>
          </c:extLst>
        </c:ser>
        <c:dLbls>
          <c:showLegendKey val="0"/>
          <c:showVal val="0"/>
          <c:showCatName val="0"/>
          <c:showSerName val="0"/>
          <c:showPercent val="0"/>
          <c:showBubbleSize val="0"/>
        </c:dLbls>
        <c:marker val="1"/>
        <c:smooth val="0"/>
        <c:axId val="147294992"/>
        <c:axId val="147295384"/>
      </c:lineChart>
      <c:dateAx>
        <c:axId val="147294992"/>
        <c:scaling>
          <c:orientation val="minMax"/>
        </c:scaling>
        <c:delete val="1"/>
        <c:axPos val="b"/>
        <c:numFmt formatCode="ge" sourceLinked="1"/>
        <c:majorTickMark val="none"/>
        <c:minorTickMark val="none"/>
        <c:tickLblPos val="none"/>
        <c:crossAx val="147295384"/>
        <c:crosses val="autoZero"/>
        <c:auto val="1"/>
        <c:lblOffset val="100"/>
        <c:baseTimeUnit val="years"/>
      </c:dateAx>
      <c:valAx>
        <c:axId val="147295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29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25.01</c:v>
                </c:pt>
                <c:pt idx="1">
                  <c:v>14.93</c:v>
                </c:pt>
                <c:pt idx="2">
                  <c:v>8.0299999999999994</c:v>
                </c:pt>
                <c:pt idx="3">
                  <c:v>52.35</c:v>
                </c:pt>
                <c:pt idx="4">
                  <c:v>71.099999999999994</c:v>
                </c:pt>
              </c:numCache>
            </c:numRef>
          </c:val>
          <c:extLst>
            <c:ext xmlns:c16="http://schemas.microsoft.com/office/drawing/2014/chart" uri="{C3380CC4-5D6E-409C-BE32-E72D297353CC}">
              <c16:uniqueId val="{00000000-2FCD-4E08-8A14-7D1C24CBFDFC}"/>
            </c:ext>
          </c:extLst>
        </c:ser>
        <c:dLbls>
          <c:showLegendKey val="0"/>
          <c:showVal val="0"/>
          <c:showCatName val="0"/>
          <c:showSerName val="0"/>
          <c:showPercent val="0"/>
          <c:showBubbleSize val="0"/>
        </c:dLbls>
        <c:gapWidth val="150"/>
        <c:axId val="147289112"/>
        <c:axId val="147294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22.37</c:v>
                </c:pt>
                <c:pt idx="1">
                  <c:v>54.27</c:v>
                </c:pt>
                <c:pt idx="2">
                  <c:v>41.15</c:v>
                </c:pt>
                <c:pt idx="3">
                  <c:v>39.08</c:v>
                </c:pt>
                <c:pt idx="4">
                  <c:v>41.56</c:v>
                </c:pt>
              </c:numCache>
            </c:numRef>
          </c:val>
          <c:smooth val="0"/>
          <c:extLst>
            <c:ext xmlns:c16="http://schemas.microsoft.com/office/drawing/2014/chart" uri="{C3380CC4-5D6E-409C-BE32-E72D297353CC}">
              <c16:uniqueId val="{00000001-2FCD-4E08-8A14-7D1C24CBFDFC}"/>
            </c:ext>
          </c:extLst>
        </c:ser>
        <c:dLbls>
          <c:showLegendKey val="0"/>
          <c:showVal val="0"/>
          <c:showCatName val="0"/>
          <c:showSerName val="0"/>
          <c:showPercent val="0"/>
          <c:showBubbleSize val="0"/>
        </c:dLbls>
        <c:marker val="1"/>
        <c:smooth val="0"/>
        <c:axId val="147289112"/>
        <c:axId val="147294600"/>
      </c:lineChart>
      <c:dateAx>
        <c:axId val="147289112"/>
        <c:scaling>
          <c:orientation val="minMax"/>
        </c:scaling>
        <c:delete val="1"/>
        <c:axPos val="b"/>
        <c:numFmt formatCode="ge" sourceLinked="1"/>
        <c:majorTickMark val="none"/>
        <c:minorTickMark val="none"/>
        <c:tickLblPos val="none"/>
        <c:crossAx val="147294600"/>
        <c:crosses val="autoZero"/>
        <c:auto val="1"/>
        <c:lblOffset val="100"/>
        <c:baseTimeUnit val="years"/>
      </c:dateAx>
      <c:valAx>
        <c:axId val="147294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289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274.19</c:v>
                </c:pt>
                <c:pt idx="1">
                  <c:v>370.16</c:v>
                </c:pt>
                <c:pt idx="2">
                  <c:v>388.03</c:v>
                </c:pt>
                <c:pt idx="3">
                  <c:v>183.85</c:v>
                </c:pt>
                <c:pt idx="4">
                  <c:v>295.69</c:v>
                </c:pt>
              </c:numCache>
            </c:numRef>
          </c:val>
          <c:extLst>
            <c:ext xmlns:c16="http://schemas.microsoft.com/office/drawing/2014/chart" uri="{C3380CC4-5D6E-409C-BE32-E72D297353CC}">
              <c16:uniqueId val="{00000000-422C-4149-A281-614618E0EC72}"/>
            </c:ext>
          </c:extLst>
        </c:ser>
        <c:dLbls>
          <c:showLegendKey val="0"/>
          <c:showVal val="0"/>
          <c:showCatName val="0"/>
          <c:showSerName val="0"/>
          <c:showPercent val="0"/>
          <c:showBubbleSize val="0"/>
        </c:dLbls>
        <c:gapWidth val="150"/>
        <c:axId val="147290288"/>
        <c:axId val="147290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118.27</c:v>
                </c:pt>
                <c:pt idx="1">
                  <c:v>163.80000000000001</c:v>
                </c:pt>
                <c:pt idx="2">
                  <c:v>88.12</c:v>
                </c:pt>
                <c:pt idx="3">
                  <c:v>81.33</c:v>
                </c:pt>
                <c:pt idx="4">
                  <c:v>80.81</c:v>
                </c:pt>
              </c:numCache>
            </c:numRef>
          </c:val>
          <c:smooth val="0"/>
          <c:extLst>
            <c:ext xmlns:c16="http://schemas.microsoft.com/office/drawing/2014/chart" uri="{C3380CC4-5D6E-409C-BE32-E72D297353CC}">
              <c16:uniqueId val="{00000001-422C-4149-A281-614618E0EC72}"/>
            </c:ext>
          </c:extLst>
        </c:ser>
        <c:dLbls>
          <c:showLegendKey val="0"/>
          <c:showVal val="0"/>
          <c:showCatName val="0"/>
          <c:showSerName val="0"/>
          <c:showPercent val="0"/>
          <c:showBubbleSize val="0"/>
        </c:dLbls>
        <c:marker val="1"/>
        <c:smooth val="0"/>
        <c:axId val="147290288"/>
        <c:axId val="147290680"/>
      </c:lineChart>
      <c:dateAx>
        <c:axId val="147290288"/>
        <c:scaling>
          <c:orientation val="minMax"/>
        </c:scaling>
        <c:delete val="1"/>
        <c:axPos val="b"/>
        <c:numFmt formatCode="ge" sourceLinked="1"/>
        <c:majorTickMark val="none"/>
        <c:minorTickMark val="none"/>
        <c:tickLblPos val="none"/>
        <c:crossAx val="147290680"/>
        <c:crosses val="autoZero"/>
        <c:auto val="1"/>
        <c:lblOffset val="100"/>
        <c:baseTimeUnit val="years"/>
      </c:dateAx>
      <c:valAx>
        <c:axId val="147290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290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350.28</c:v>
                </c:pt>
                <c:pt idx="1">
                  <c:v>309.98</c:v>
                </c:pt>
                <c:pt idx="2">
                  <c:v>269.82</c:v>
                </c:pt>
                <c:pt idx="3">
                  <c:v>250.03</c:v>
                </c:pt>
                <c:pt idx="4">
                  <c:v>222.06</c:v>
                </c:pt>
              </c:numCache>
            </c:numRef>
          </c:val>
          <c:extLst>
            <c:ext xmlns:c16="http://schemas.microsoft.com/office/drawing/2014/chart" uri="{C3380CC4-5D6E-409C-BE32-E72D297353CC}">
              <c16:uniqueId val="{00000000-53D7-462D-901B-C2BE502AB6DA}"/>
            </c:ext>
          </c:extLst>
        </c:ser>
        <c:dLbls>
          <c:showLegendKey val="0"/>
          <c:showVal val="0"/>
          <c:showCatName val="0"/>
          <c:showSerName val="0"/>
          <c:showPercent val="0"/>
          <c:showBubbleSize val="0"/>
        </c:dLbls>
        <c:gapWidth val="150"/>
        <c:axId val="146797344"/>
        <c:axId val="146798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641.22</c:v>
                </c:pt>
                <c:pt idx="1">
                  <c:v>681.23</c:v>
                </c:pt>
                <c:pt idx="2">
                  <c:v>716.96</c:v>
                </c:pt>
                <c:pt idx="3">
                  <c:v>799.11</c:v>
                </c:pt>
                <c:pt idx="4">
                  <c:v>768.62</c:v>
                </c:pt>
              </c:numCache>
            </c:numRef>
          </c:val>
          <c:smooth val="0"/>
          <c:extLst>
            <c:ext xmlns:c16="http://schemas.microsoft.com/office/drawing/2014/chart" uri="{C3380CC4-5D6E-409C-BE32-E72D297353CC}">
              <c16:uniqueId val="{00000001-53D7-462D-901B-C2BE502AB6DA}"/>
            </c:ext>
          </c:extLst>
        </c:ser>
        <c:dLbls>
          <c:showLegendKey val="0"/>
          <c:showVal val="0"/>
          <c:showCatName val="0"/>
          <c:showSerName val="0"/>
          <c:showPercent val="0"/>
          <c:showBubbleSize val="0"/>
        </c:dLbls>
        <c:marker val="1"/>
        <c:smooth val="0"/>
        <c:axId val="146797344"/>
        <c:axId val="146798520"/>
      </c:lineChart>
      <c:dateAx>
        <c:axId val="146797344"/>
        <c:scaling>
          <c:orientation val="minMax"/>
        </c:scaling>
        <c:delete val="1"/>
        <c:axPos val="b"/>
        <c:numFmt formatCode="ge" sourceLinked="1"/>
        <c:majorTickMark val="none"/>
        <c:minorTickMark val="none"/>
        <c:tickLblPos val="none"/>
        <c:crossAx val="146798520"/>
        <c:crosses val="autoZero"/>
        <c:auto val="1"/>
        <c:lblOffset val="100"/>
        <c:baseTimeUnit val="years"/>
      </c:dateAx>
      <c:valAx>
        <c:axId val="146798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797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73.91</c:v>
                </c:pt>
                <c:pt idx="1">
                  <c:v>121.17</c:v>
                </c:pt>
                <c:pt idx="2">
                  <c:v>118.38</c:v>
                </c:pt>
                <c:pt idx="3">
                  <c:v>105.28</c:v>
                </c:pt>
                <c:pt idx="4">
                  <c:v>111.08</c:v>
                </c:pt>
              </c:numCache>
            </c:numRef>
          </c:val>
          <c:extLst>
            <c:ext xmlns:c16="http://schemas.microsoft.com/office/drawing/2014/chart" uri="{C3380CC4-5D6E-409C-BE32-E72D297353CC}">
              <c16:uniqueId val="{00000000-1E4C-4201-BE9F-100BDF8957D9}"/>
            </c:ext>
          </c:extLst>
        </c:ser>
        <c:dLbls>
          <c:showLegendKey val="0"/>
          <c:showVal val="0"/>
          <c:showCatName val="0"/>
          <c:showSerName val="0"/>
          <c:showPercent val="0"/>
          <c:showBubbleSize val="0"/>
        </c:dLbls>
        <c:gapWidth val="150"/>
        <c:axId val="146800480"/>
        <c:axId val="146800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71.48</c:v>
                </c:pt>
                <c:pt idx="1">
                  <c:v>76.84</c:v>
                </c:pt>
                <c:pt idx="2">
                  <c:v>88.09</c:v>
                </c:pt>
                <c:pt idx="3">
                  <c:v>87.69</c:v>
                </c:pt>
                <c:pt idx="4">
                  <c:v>88.06</c:v>
                </c:pt>
              </c:numCache>
            </c:numRef>
          </c:val>
          <c:smooth val="0"/>
          <c:extLst>
            <c:ext xmlns:c16="http://schemas.microsoft.com/office/drawing/2014/chart" uri="{C3380CC4-5D6E-409C-BE32-E72D297353CC}">
              <c16:uniqueId val="{00000001-1E4C-4201-BE9F-100BDF8957D9}"/>
            </c:ext>
          </c:extLst>
        </c:ser>
        <c:dLbls>
          <c:showLegendKey val="0"/>
          <c:showVal val="0"/>
          <c:showCatName val="0"/>
          <c:showSerName val="0"/>
          <c:showPercent val="0"/>
          <c:showBubbleSize val="0"/>
        </c:dLbls>
        <c:marker val="1"/>
        <c:smooth val="0"/>
        <c:axId val="146800480"/>
        <c:axId val="146800872"/>
      </c:lineChart>
      <c:dateAx>
        <c:axId val="146800480"/>
        <c:scaling>
          <c:orientation val="minMax"/>
        </c:scaling>
        <c:delete val="1"/>
        <c:axPos val="b"/>
        <c:numFmt formatCode="ge" sourceLinked="1"/>
        <c:majorTickMark val="none"/>
        <c:minorTickMark val="none"/>
        <c:tickLblPos val="none"/>
        <c:crossAx val="146800872"/>
        <c:crosses val="autoZero"/>
        <c:auto val="1"/>
        <c:lblOffset val="100"/>
        <c:baseTimeUnit val="years"/>
      </c:dateAx>
      <c:valAx>
        <c:axId val="146800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800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169.1</c:v>
                </c:pt>
                <c:pt idx="1">
                  <c:v>105.58</c:v>
                </c:pt>
                <c:pt idx="2">
                  <c:v>110.05</c:v>
                </c:pt>
                <c:pt idx="3">
                  <c:v>122.82</c:v>
                </c:pt>
                <c:pt idx="4">
                  <c:v>116.73</c:v>
                </c:pt>
              </c:numCache>
            </c:numRef>
          </c:val>
          <c:extLst>
            <c:ext xmlns:c16="http://schemas.microsoft.com/office/drawing/2014/chart" uri="{C3380CC4-5D6E-409C-BE32-E72D297353CC}">
              <c16:uniqueId val="{00000000-ED10-46FF-B544-937D7FDC809C}"/>
            </c:ext>
          </c:extLst>
        </c:ser>
        <c:dLbls>
          <c:showLegendKey val="0"/>
          <c:showVal val="0"/>
          <c:showCatName val="0"/>
          <c:showSerName val="0"/>
          <c:showPercent val="0"/>
          <c:showBubbleSize val="0"/>
        </c:dLbls>
        <c:gapWidth val="150"/>
        <c:axId val="146800088"/>
        <c:axId val="146801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170.07</c:v>
                </c:pt>
                <c:pt idx="1">
                  <c:v>160.72999999999999</c:v>
                </c:pt>
                <c:pt idx="2">
                  <c:v>181.8</c:v>
                </c:pt>
                <c:pt idx="3">
                  <c:v>180.07</c:v>
                </c:pt>
                <c:pt idx="4">
                  <c:v>179.32</c:v>
                </c:pt>
              </c:numCache>
            </c:numRef>
          </c:val>
          <c:smooth val="0"/>
          <c:extLst>
            <c:ext xmlns:c16="http://schemas.microsoft.com/office/drawing/2014/chart" uri="{C3380CC4-5D6E-409C-BE32-E72D297353CC}">
              <c16:uniqueId val="{00000001-ED10-46FF-B544-937D7FDC809C}"/>
            </c:ext>
          </c:extLst>
        </c:ser>
        <c:dLbls>
          <c:showLegendKey val="0"/>
          <c:showVal val="0"/>
          <c:showCatName val="0"/>
          <c:showSerName val="0"/>
          <c:showPercent val="0"/>
          <c:showBubbleSize val="0"/>
        </c:dLbls>
        <c:marker val="1"/>
        <c:smooth val="0"/>
        <c:axId val="146800088"/>
        <c:axId val="146801264"/>
      </c:lineChart>
      <c:dateAx>
        <c:axId val="146800088"/>
        <c:scaling>
          <c:orientation val="minMax"/>
        </c:scaling>
        <c:delete val="1"/>
        <c:axPos val="b"/>
        <c:numFmt formatCode="ge" sourceLinked="1"/>
        <c:majorTickMark val="none"/>
        <c:minorTickMark val="none"/>
        <c:tickLblPos val="none"/>
        <c:crossAx val="146801264"/>
        <c:crosses val="autoZero"/>
        <c:auto val="1"/>
        <c:lblOffset val="100"/>
        <c:baseTimeUnit val="years"/>
      </c:dateAx>
      <c:valAx>
        <c:axId val="146801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800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2FD-403F-9BEC-E1989D1D8D4B}"/>
            </c:ext>
          </c:extLst>
        </c:ser>
        <c:dLbls>
          <c:showLegendKey val="0"/>
          <c:showVal val="0"/>
          <c:showCatName val="0"/>
          <c:showSerName val="0"/>
          <c:showPercent val="0"/>
          <c:showBubbleSize val="0"/>
        </c:dLbls>
        <c:gapWidth val="150"/>
        <c:axId val="146802048"/>
        <c:axId val="146802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62.16</c:v>
                </c:pt>
                <c:pt idx="1">
                  <c:v>59.97</c:v>
                </c:pt>
                <c:pt idx="2">
                  <c:v>59.35</c:v>
                </c:pt>
                <c:pt idx="3">
                  <c:v>58.4</c:v>
                </c:pt>
                <c:pt idx="4">
                  <c:v>58</c:v>
                </c:pt>
              </c:numCache>
            </c:numRef>
          </c:val>
          <c:smooth val="0"/>
          <c:extLst>
            <c:ext xmlns:c16="http://schemas.microsoft.com/office/drawing/2014/chart" uri="{C3380CC4-5D6E-409C-BE32-E72D297353CC}">
              <c16:uniqueId val="{00000001-E2FD-403F-9BEC-E1989D1D8D4B}"/>
            </c:ext>
          </c:extLst>
        </c:ser>
        <c:dLbls>
          <c:showLegendKey val="0"/>
          <c:showVal val="0"/>
          <c:showCatName val="0"/>
          <c:showSerName val="0"/>
          <c:showPercent val="0"/>
          <c:showBubbleSize val="0"/>
        </c:dLbls>
        <c:marker val="1"/>
        <c:smooth val="0"/>
        <c:axId val="146802048"/>
        <c:axId val="146802440"/>
      </c:lineChart>
      <c:dateAx>
        <c:axId val="146802048"/>
        <c:scaling>
          <c:orientation val="minMax"/>
        </c:scaling>
        <c:delete val="1"/>
        <c:axPos val="b"/>
        <c:numFmt formatCode="ge" sourceLinked="1"/>
        <c:majorTickMark val="none"/>
        <c:minorTickMark val="none"/>
        <c:tickLblPos val="none"/>
        <c:crossAx val="146802440"/>
        <c:crosses val="autoZero"/>
        <c:auto val="1"/>
        <c:lblOffset val="100"/>
        <c:baseTimeUnit val="years"/>
      </c:dateAx>
      <c:valAx>
        <c:axId val="146802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802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97.85</c:v>
                </c:pt>
                <c:pt idx="1">
                  <c:v>97.62</c:v>
                </c:pt>
                <c:pt idx="2">
                  <c:v>97.82</c:v>
                </c:pt>
                <c:pt idx="3">
                  <c:v>97.23</c:v>
                </c:pt>
                <c:pt idx="4">
                  <c:v>97.45</c:v>
                </c:pt>
              </c:numCache>
            </c:numRef>
          </c:val>
          <c:extLst>
            <c:ext xmlns:c16="http://schemas.microsoft.com/office/drawing/2014/chart" uri="{C3380CC4-5D6E-409C-BE32-E72D297353CC}">
              <c16:uniqueId val="{00000000-9188-4AAB-9F83-92687C868884}"/>
            </c:ext>
          </c:extLst>
        </c:ser>
        <c:dLbls>
          <c:showLegendKey val="0"/>
          <c:showVal val="0"/>
          <c:showCatName val="0"/>
          <c:showSerName val="0"/>
          <c:showPercent val="0"/>
          <c:showBubbleSize val="0"/>
        </c:dLbls>
        <c:gapWidth val="150"/>
        <c:axId val="146796168"/>
        <c:axId val="146796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95.73</c:v>
                </c:pt>
                <c:pt idx="1">
                  <c:v>94.8</c:v>
                </c:pt>
                <c:pt idx="2">
                  <c:v>89.88</c:v>
                </c:pt>
                <c:pt idx="3">
                  <c:v>89.68</c:v>
                </c:pt>
                <c:pt idx="4">
                  <c:v>89.79</c:v>
                </c:pt>
              </c:numCache>
            </c:numRef>
          </c:val>
          <c:smooth val="0"/>
          <c:extLst>
            <c:ext xmlns:c16="http://schemas.microsoft.com/office/drawing/2014/chart" uri="{C3380CC4-5D6E-409C-BE32-E72D297353CC}">
              <c16:uniqueId val="{00000001-9188-4AAB-9F83-92687C868884}"/>
            </c:ext>
          </c:extLst>
        </c:ser>
        <c:dLbls>
          <c:showLegendKey val="0"/>
          <c:showVal val="0"/>
          <c:showCatName val="0"/>
          <c:showSerName val="0"/>
          <c:showPercent val="0"/>
          <c:showBubbleSize val="0"/>
        </c:dLbls>
        <c:marker val="1"/>
        <c:smooth val="0"/>
        <c:axId val="146796168"/>
        <c:axId val="146796560"/>
      </c:lineChart>
      <c:dateAx>
        <c:axId val="146796168"/>
        <c:scaling>
          <c:orientation val="minMax"/>
        </c:scaling>
        <c:delete val="1"/>
        <c:axPos val="b"/>
        <c:numFmt formatCode="ge" sourceLinked="1"/>
        <c:majorTickMark val="none"/>
        <c:minorTickMark val="none"/>
        <c:tickLblPos val="none"/>
        <c:crossAx val="146796560"/>
        <c:crosses val="autoZero"/>
        <c:auto val="1"/>
        <c:lblOffset val="100"/>
        <c:baseTimeUnit val="years"/>
      </c:dateAx>
      <c:valAx>
        <c:axId val="146796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796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千葉県　酒々井町</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0" t="s">
        <v>1</v>
      </c>
      <c r="C7" s="70"/>
      <c r="D7" s="70"/>
      <c r="E7" s="70"/>
      <c r="F7" s="70"/>
      <c r="G7" s="70"/>
      <c r="H7" s="70"/>
      <c r="I7" s="70" t="s">
        <v>2</v>
      </c>
      <c r="J7" s="70"/>
      <c r="K7" s="70"/>
      <c r="L7" s="70"/>
      <c r="M7" s="70"/>
      <c r="N7" s="70"/>
      <c r="O7" s="70"/>
      <c r="P7" s="70" t="s">
        <v>3</v>
      </c>
      <c r="Q7" s="70"/>
      <c r="R7" s="70"/>
      <c r="S7" s="70"/>
      <c r="T7" s="70"/>
      <c r="U7" s="70"/>
      <c r="V7" s="70"/>
      <c r="W7" s="70" t="s">
        <v>4</v>
      </c>
      <c r="X7" s="70"/>
      <c r="Y7" s="70"/>
      <c r="Z7" s="70"/>
      <c r="AA7" s="70"/>
      <c r="AB7" s="70"/>
      <c r="AC7" s="70"/>
      <c r="AD7" s="70" t="s">
        <v>5</v>
      </c>
      <c r="AE7" s="70"/>
      <c r="AF7" s="70"/>
      <c r="AG7" s="70"/>
      <c r="AH7" s="70"/>
      <c r="AI7" s="70"/>
      <c r="AJ7" s="70"/>
      <c r="AK7" s="3"/>
      <c r="AL7" s="70" t="s">
        <v>6</v>
      </c>
      <c r="AM7" s="70"/>
      <c r="AN7" s="70"/>
      <c r="AO7" s="70"/>
      <c r="AP7" s="70"/>
      <c r="AQ7" s="70"/>
      <c r="AR7" s="70"/>
      <c r="AS7" s="70"/>
      <c r="AT7" s="70" t="s">
        <v>7</v>
      </c>
      <c r="AU7" s="70"/>
      <c r="AV7" s="70"/>
      <c r="AW7" s="70"/>
      <c r="AX7" s="70"/>
      <c r="AY7" s="70"/>
      <c r="AZ7" s="70"/>
      <c r="BA7" s="70"/>
      <c r="BB7" s="70" t="s">
        <v>8</v>
      </c>
      <c r="BC7" s="70"/>
      <c r="BD7" s="70"/>
      <c r="BE7" s="70"/>
      <c r="BF7" s="70"/>
      <c r="BG7" s="70"/>
      <c r="BH7" s="70"/>
      <c r="BI7" s="70"/>
      <c r="BJ7" s="3"/>
      <c r="BK7" s="3"/>
      <c r="BL7" s="4" t="s">
        <v>9</v>
      </c>
      <c r="BM7" s="5"/>
      <c r="BN7" s="5"/>
      <c r="BO7" s="5"/>
      <c r="BP7" s="5"/>
      <c r="BQ7" s="5"/>
      <c r="BR7" s="5"/>
      <c r="BS7" s="5"/>
      <c r="BT7" s="5"/>
      <c r="BU7" s="5"/>
      <c r="BV7" s="5"/>
      <c r="BW7" s="5"/>
      <c r="BX7" s="5"/>
      <c r="BY7" s="6"/>
    </row>
    <row r="8" spans="1:78" ht="18.75" customHeight="1" x14ac:dyDescent="0.15">
      <c r="A8" s="2"/>
      <c r="B8" s="77" t="str">
        <f>データ!I6</f>
        <v>法適用</v>
      </c>
      <c r="C8" s="77"/>
      <c r="D8" s="77"/>
      <c r="E8" s="77"/>
      <c r="F8" s="77"/>
      <c r="G8" s="77"/>
      <c r="H8" s="77"/>
      <c r="I8" s="77" t="str">
        <f>データ!J6</f>
        <v>下水道事業</v>
      </c>
      <c r="J8" s="77"/>
      <c r="K8" s="77"/>
      <c r="L8" s="77"/>
      <c r="M8" s="77"/>
      <c r="N8" s="77"/>
      <c r="O8" s="77"/>
      <c r="P8" s="77" t="str">
        <f>データ!K6</f>
        <v>公共下水道</v>
      </c>
      <c r="Q8" s="77"/>
      <c r="R8" s="77"/>
      <c r="S8" s="77"/>
      <c r="T8" s="77"/>
      <c r="U8" s="77"/>
      <c r="V8" s="77"/>
      <c r="W8" s="77" t="str">
        <f>データ!L6</f>
        <v>Cc1</v>
      </c>
      <c r="X8" s="77"/>
      <c r="Y8" s="77"/>
      <c r="Z8" s="77"/>
      <c r="AA8" s="77"/>
      <c r="AB8" s="77"/>
      <c r="AC8" s="77"/>
      <c r="AD8" s="78" t="str">
        <f>データ!$M$6</f>
        <v>非設置</v>
      </c>
      <c r="AE8" s="78"/>
      <c r="AF8" s="78"/>
      <c r="AG8" s="78"/>
      <c r="AH8" s="78"/>
      <c r="AI8" s="78"/>
      <c r="AJ8" s="78"/>
      <c r="AK8" s="3"/>
      <c r="AL8" s="74">
        <f>データ!S6</f>
        <v>20830</v>
      </c>
      <c r="AM8" s="74"/>
      <c r="AN8" s="74"/>
      <c r="AO8" s="74"/>
      <c r="AP8" s="74"/>
      <c r="AQ8" s="74"/>
      <c r="AR8" s="74"/>
      <c r="AS8" s="74"/>
      <c r="AT8" s="73">
        <f>データ!T6</f>
        <v>19.010000000000002</v>
      </c>
      <c r="AU8" s="73"/>
      <c r="AV8" s="73"/>
      <c r="AW8" s="73"/>
      <c r="AX8" s="73"/>
      <c r="AY8" s="73"/>
      <c r="AZ8" s="73"/>
      <c r="BA8" s="73"/>
      <c r="BB8" s="73">
        <f>データ!U6</f>
        <v>1095.74</v>
      </c>
      <c r="BC8" s="73"/>
      <c r="BD8" s="73"/>
      <c r="BE8" s="73"/>
      <c r="BF8" s="73"/>
      <c r="BG8" s="73"/>
      <c r="BH8" s="73"/>
      <c r="BI8" s="73"/>
      <c r="BJ8" s="3"/>
      <c r="BK8" s="3"/>
      <c r="BL8" s="75" t="s">
        <v>10</v>
      </c>
      <c r="BM8" s="76"/>
      <c r="BN8" s="7" t="s">
        <v>11</v>
      </c>
      <c r="BO8" s="8"/>
      <c r="BP8" s="8"/>
      <c r="BQ8" s="8"/>
      <c r="BR8" s="8"/>
      <c r="BS8" s="8"/>
      <c r="BT8" s="8"/>
      <c r="BU8" s="8"/>
      <c r="BV8" s="8"/>
      <c r="BW8" s="8"/>
      <c r="BX8" s="8"/>
      <c r="BY8" s="9"/>
    </row>
    <row r="9" spans="1:78" ht="18.75" customHeight="1" x14ac:dyDescent="0.15">
      <c r="A9" s="2"/>
      <c r="B9" s="70" t="s">
        <v>12</v>
      </c>
      <c r="C9" s="70"/>
      <c r="D9" s="70"/>
      <c r="E9" s="70"/>
      <c r="F9" s="70"/>
      <c r="G9" s="70"/>
      <c r="H9" s="70"/>
      <c r="I9" s="70" t="s">
        <v>13</v>
      </c>
      <c r="J9" s="70"/>
      <c r="K9" s="70"/>
      <c r="L9" s="70"/>
      <c r="M9" s="70"/>
      <c r="N9" s="70"/>
      <c r="O9" s="70"/>
      <c r="P9" s="70" t="s">
        <v>14</v>
      </c>
      <c r="Q9" s="70"/>
      <c r="R9" s="70"/>
      <c r="S9" s="70"/>
      <c r="T9" s="70"/>
      <c r="U9" s="70"/>
      <c r="V9" s="70"/>
      <c r="W9" s="70" t="s">
        <v>15</v>
      </c>
      <c r="X9" s="70"/>
      <c r="Y9" s="70"/>
      <c r="Z9" s="70"/>
      <c r="AA9" s="70"/>
      <c r="AB9" s="70"/>
      <c r="AC9" s="70"/>
      <c r="AD9" s="70" t="s">
        <v>16</v>
      </c>
      <c r="AE9" s="70"/>
      <c r="AF9" s="70"/>
      <c r="AG9" s="70"/>
      <c r="AH9" s="70"/>
      <c r="AI9" s="70"/>
      <c r="AJ9" s="70"/>
      <c r="AK9" s="3"/>
      <c r="AL9" s="70" t="s">
        <v>17</v>
      </c>
      <c r="AM9" s="70"/>
      <c r="AN9" s="70"/>
      <c r="AO9" s="70"/>
      <c r="AP9" s="70"/>
      <c r="AQ9" s="70"/>
      <c r="AR9" s="70"/>
      <c r="AS9" s="70"/>
      <c r="AT9" s="70" t="s">
        <v>18</v>
      </c>
      <c r="AU9" s="70"/>
      <c r="AV9" s="70"/>
      <c r="AW9" s="70"/>
      <c r="AX9" s="70"/>
      <c r="AY9" s="70"/>
      <c r="AZ9" s="70"/>
      <c r="BA9" s="70"/>
      <c r="BB9" s="70" t="s">
        <v>19</v>
      </c>
      <c r="BC9" s="70"/>
      <c r="BD9" s="70"/>
      <c r="BE9" s="70"/>
      <c r="BF9" s="70"/>
      <c r="BG9" s="70"/>
      <c r="BH9" s="70"/>
      <c r="BI9" s="70"/>
      <c r="BJ9" s="3"/>
      <c r="BK9" s="3"/>
      <c r="BL9" s="71" t="s">
        <v>20</v>
      </c>
      <c r="BM9" s="72"/>
      <c r="BN9" s="10" t="s">
        <v>21</v>
      </c>
      <c r="BO9" s="11"/>
      <c r="BP9" s="11"/>
      <c r="BQ9" s="11"/>
      <c r="BR9" s="11"/>
      <c r="BS9" s="11"/>
      <c r="BT9" s="11"/>
      <c r="BU9" s="11"/>
      <c r="BV9" s="11"/>
      <c r="BW9" s="11"/>
      <c r="BX9" s="11"/>
      <c r="BY9" s="12"/>
    </row>
    <row r="10" spans="1:78" ht="18.75" customHeight="1" x14ac:dyDescent="0.15">
      <c r="A10" s="2"/>
      <c r="B10" s="73" t="str">
        <f>データ!N6</f>
        <v>-</v>
      </c>
      <c r="C10" s="73"/>
      <c r="D10" s="73"/>
      <c r="E10" s="73"/>
      <c r="F10" s="73"/>
      <c r="G10" s="73"/>
      <c r="H10" s="73"/>
      <c r="I10" s="73">
        <f>データ!O6</f>
        <v>85.89</v>
      </c>
      <c r="J10" s="73"/>
      <c r="K10" s="73"/>
      <c r="L10" s="73"/>
      <c r="M10" s="73"/>
      <c r="N10" s="73"/>
      <c r="O10" s="73"/>
      <c r="P10" s="73">
        <f>データ!P6</f>
        <v>88.96</v>
      </c>
      <c r="Q10" s="73"/>
      <c r="R10" s="73"/>
      <c r="S10" s="73"/>
      <c r="T10" s="73"/>
      <c r="U10" s="73"/>
      <c r="V10" s="73"/>
      <c r="W10" s="73">
        <f>データ!Q6</f>
        <v>90.09</v>
      </c>
      <c r="X10" s="73"/>
      <c r="Y10" s="73"/>
      <c r="Z10" s="73"/>
      <c r="AA10" s="73"/>
      <c r="AB10" s="73"/>
      <c r="AC10" s="73"/>
      <c r="AD10" s="74">
        <f>データ!R6</f>
        <v>2163</v>
      </c>
      <c r="AE10" s="74"/>
      <c r="AF10" s="74"/>
      <c r="AG10" s="74"/>
      <c r="AH10" s="74"/>
      <c r="AI10" s="74"/>
      <c r="AJ10" s="74"/>
      <c r="AK10" s="2"/>
      <c r="AL10" s="74">
        <f>データ!V6</f>
        <v>18484</v>
      </c>
      <c r="AM10" s="74"/>
      <c r="AN10" s="74"/>
      <c r="AO10" s="74"/>
      <c r="AP10" s="74"/>
      <c r="AQ10" s="74"/>
      <c r="AR10" s="74"/>
      <c r="AS10" s="74"/>
      <c r="AT10" s="73">
        <f>データ!W6</f>
        <v>3.84</v>
      </c>
      <c r="AU10" s="73"/>
      <c r="AV10" s="73"/>
      <c r="AW10" s="73"/>
      <c r="AX10" s="73"/>
      <c r="AY10" s="73"/>
      <c r="AZ10" s="73"/>
      <c r="BA10" s="73"/>
      <c r="BB10" s="73">
        <f>データ!X6</f>
        <v>4813.54</v>
      </c>
      <c r="BC10" s="73"/>
      <c r="BD10" s="73"/>
      <c r="BE10" s="73"/>
      <c r="BF10" s="73"/>
      <c r="BG10" s="73"/>
      <c r="BH10" s="73"/>
      <c r="BI10" s="73"/>
      <c r="BJ10" s="2"/>
      <c r="BK10" s="2"/>
      <c r="BL10" s="63" t="s">
        <v>22</v>
      </c>
      <c r="BM10" s="6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24</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25</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109</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110</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108</v>
      </c>
      <c r="BM66" s="58"/>
      <c r="BN66" s="58"/>
      <c r="BO66" s="58"/>
      <c r="BP66" s="58"/>
      <c r="BQ66" s="58"/>
      <c r="BR66" s="58"/>
      <c r="BS66" s="58"/>
      <c r="BT66" s="58"/>
      <c r="BU66" s="58"/>
      <c r="BV66" s="58"/>
      <c r="BW66" s="58"/>
      <c r="BX66" s="58"/>
      <c r="BY66" s="58"/>
      <c r="BZ66" s="5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7"/>
      <c r="BM79" s="58"/>
      <c r="BN79" s="58"/>
      <c r="BO79" s="58"/>
      <c r="BP79" s="58"/>
      <c r="BQ79" s="58"/>
      <c r="BR79" s="58"/>
      <c r="BS79" s="58"/>
      <c r="BT79" s="58"/>
      <c r="BU79" s="58"/>
      <c r="BV79" s="58"/>
      <c r="BW79" s="58"/>
      <c r="BX79" s="58"/>
      <c r="BY79" s="58"/>
      <c r="BZ79" s="59"/>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7"/>
      <c r="BM80" s="58"/>
      <c r="BN80" s="58"/>
      <c r="BO80" s="58"/>
      <c r="BP80" s="58"/>
      <c r="BQ80" s="58"/>
      <c r="BR80" s="58"/>
      <c r="BS80" s="58"/>
      <c r="BT80" s="58"/>
      <c r="BU80" s="58"/>
      <c r="BV80" s="58"/>
      <c r="BW80" s="58"/>
      <c r="BX80" s="58"/>
      <c r="BY80" s="58"/>
      <c r="BZ80" s="59"/>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7"/>
      <c r="BM81" s="58"/>
      <c r="BN81" s="58"/>
      <c r="BO81" s="58"/>
      <c r="BP81" s="58"/>
      <c r="BQ81" s="58"/>
      <c r="BR81" s="58"/>
      <c r="BS81" s="58"/>
      <c r="BT81" s="58"/>
      <c r="BU81" s="58"/>
      <c r="BV81" s="58"/>
      <c r="BW81" s="58"/>
      <c r="BX81" s="58"/>
      <c r="BY81" s="58"/>
      <c r="BZ81" s="59"/>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0"/>
      <c r="BM82" s="61"/>
      <c r="BN82" s="61"/>
      <c r="BO82" s="61"/>
      <c r="BP82" s="61"/>
      <c r="BQ82" s="61"/>
      <c r="BR82" s="61"/>
      <c r="BS82" s="61"/>
      <c r="BT82" s="61"/>
      <c r="BU82" s="61"/>
      <c r="BV82" s="61"/>
      <c r="BW82" s="61"/>
      <c r="BX82" s="61"/>
      <c r="BY82" s="61"/>
      <c r="BZ82" s="62"/>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4bZAUvZaIoWum1SeobfjG1Pll71PnPVpR+LL3mw0/wcGJ5WuPh56CMl46aRSvVopOuSiL580JOmmqBz4tcTtcg==" saltValue="RECzRshHyZkVf6jW781ft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2" t="s">
        <v>52</v>
      </c>
      <c r="I3" s="83"/>
      <c r="J3" s="83"/>
      <c r="K3" s="83"/>
      <c r="L3" s="83"/>
      <c r="M3" s="83"/>
      <c r="N3" s="83"/>
      <c r="O3" s="83"/>
      <c r="P3" s="83"/>
      <c r="Q3" s="83"/>
      <c r="R3" s="83"/>
      <c r="S3" s="83"/>
      <c r="T3" s="83"/>
      <c r="U3" s="83"/>
      <c r="V3" s="83"/>
      <c r="W3" s="83"/>
      <c r="X3" s="84"/>
      <c r="Y3" s="88" t="s">
        <v>53</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54</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8" x14ac:dyDescent="0.15">
      <c r="A4" s="28" t="s">
        <v>55</v>
      </c>
      <c r="B4" s="30"/>
      <c r="C4" s="30"/>
      <c r="D4" s="30"/>
      <c r="E4" s="30"/>
      <c r="F4" s="30"/>
      <c r="G4" s="30"/>
      <c r="H4" s="85"/>
      <c r="I4" s="86"/>
      <c r="J4" s="86"/>
      <c r="K4" s="86"/>
      <c r="L4" s="86"/>
      <c r="M4" s="86"/>
      <c r="N4" s="86"/>
      <c r="O4" s="86"/>
      <c r="P4" s="86"/>
      <c r="Q4" s="86"/>
      <c r="R4" s="86"/>
      <c r="S4" s="86"/>
      <c r="T4" s="86"/>
      <c r="U4" s="86"/>
      <c r="V4" s="86"/>
      <c r="W4" s="86"/>
      <c r="X4" s="87"/>
      <c r="Y4" s="81" t="s">
        <v>56</v>
      </c>
      <c r="Z4" s="81"/>
      <c r="AA4" s="81"/>
      <c r="AB4" s="81"/>
      <c r="AC4" s="81"/>
      <c r="AD4" s="81"/>
      <c r="AE4" s="81"/>
      <c r="AF4" s="81"/>
      <c r="AG4" s="81"/>
      <c r="AH4" s="81"/>
      <c r="AI4" s="81"/>
      <c r="AJ4" s="81" t="s">
        <v>57</v>
      </c>
      <c r="AK4" s="81"/>
      <c r="AL4" s="81"/>
      <c r="AM4" s="81"/>
      <c r="AN4" s="81"/>
      <c r="AO4" s="81"/>
      <c r="AP4" s="81"/>
      <c r="AQ4" s="81"/>
      <c r="AR4" s="81"/>
      <c r="AS4" s="81"/>
      <c r="AT4" s="81"/>
      <c r="AU4" s="81" t="s">
        <v>58</v>
      </c>
      <c r="AV4" s="81"/>
      <c r="AW4" s="81"/>
      <c r="AX4" s="81"/>
      <c r="AY4" s="81"/>
      <c r="AZ4" s="81"/>
      <c r="BA4" s="81"/>
      <c r="BB4" s="81"/>
      <c r="BC4" s="81"/>
      <c r="BD4" s="81"/>
      <c r="BE4" s="81"/>
      <c r="BF4" s="81" t="s">
        <v>59</v>
      </c>
      <c r="BG4" s="81"/>
      <c r="BH4" s="81"/>
      <c r="BI4" s="81"/>
      <c r="BJ4" s="81"/>
      <c r="BK4" s="81"/>
      <c r="BL4" s="81"/>
      <c r="BM4" s="81"/>
      <c r="BN4" s="81"/>
      <c r="BO4" s="81"/>
      <c r="BP4" s="81"/>
      <c r="BQ4" s="81" t="s">
        <v>60</v>
      </c>
      <c r="BR4" s="81"/>
      <c r="BS4" s="81"/>
      <c r="BT4" s="81"/>
      <c r="BU4" s="81"/>
      <c r="BV4" s="81"/>
      <c r="BW4" s="81"/>
      <c r="BX4" s="81"/>
      <c r="BY4" s="81"/>
      <c r="BZ4" s="81"/>
      <c r="CA4" s="81"/>
      <c r="CB4" s="81" t="s">
        <v>61</v>
      </c>
      <c r="CC4" s="81"/>
      <c r="CD4" s="81"/>
      <c r="CE4" s="81"/>
      <c r="CF4" s="81"/>
      <c r="CG4" s="81"/>
      <c r="CH4" s="81"/>
      <c r="CI4" s="81"/>
      <c r="CJ4" s="81"/>
      <c r="CK4" s="81"/>
      <c r="CL4" s="81"/>
      <c r="CM4" s="81" t="s">
        <v>62</v>
      </c>
      <c r="CN4" s="81"/>
      <c r="CO4" s="81"/>
      <c r="CP4" s="81"/>
      <c r="CQ4" s="81"/>
      <c r="CR4" s="81"/>
      <c r="CS4" s="81"/>
      <c r="CT4" s="81"/>
      <c r="CU4" s="81"/>
      <c r="CV4" s="81"/>
      <c r="CW4" s="81"/>
      <c r="CX4" s="81" t="s">
        <v>63</v>
      </c>
      <c r="CY4" s="81"/>
      <c r="CZ4" s="81"/>
      <c r="DA4" s="81"/>
      <c r="DB4" s="81"/>
      <c r="DC4" s="81"/>
      <c r="DD4" s="81"/>
      <c r="DE4" s="81"/>
      <c r="DF4" s="81"/>
      <c r="DG4" s="81"/>
      <c r="DH4" s="81"/>
      <c r="DI4" s="81" t="s">
        <v>64</v>
      </c>
      <c r="DJ4" s="81"/>
      <c r="DK4" s="81"/>
      <c r="DL4" s="81"/>
      <c r="DM4" s="81"/>
      <c r="DN4" s="81"/>
      <c r="DO4" s="81"/>
      <c r="DP4" s="81"/>
      <c r="DQ4" s="81"/>
      <c r="DR4" s="81"/>
      <c r="DS4" s="81"/>
      <c r="DT4" s="81" t="s">
        <v>65</v>
      </c>
      <c r="DU4" s="81"/>
      <c r="DV4" s="81"/>
      <c r="DW4" s="81"/>
      <c r="DX4" s="81"/>
      <c r="DY4" s="81"/>
      <c r="DZ4" s="81"/>
      <c r="EA4" s="81"/>
      <c r="EB4" s="81"/>
      <c r="EC4" s="81"/>
      <c r="ED4" s="81"/>
      <c r="EE4" s="81" t="s">
        <v>66</v>
      </c>
      <c r="EF4" s="81"/>
      <c r="EG4" s="81"/>
      <c r="EH4" s="81"/>
      <c r="EI4" s="81"/>
      <c r="EJ4" s="81"/>
      <c r="EK4" s="81"/>
      <c r="EL4" s="81"/>
      <c r="EM4" s="81"/>
      <c r="EN4" s="81"/>
      <c r="EO4" s="81"/>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123226</v>
      </c>
      <c r="D6" s="33">
        <f t="shared" si="3"/>
        <v>46</v>
      </c>
      <c r="E6" s="33">
        <f t="shared" si="3"/>
        <v>17</v>
      </c>
      <c r="F6" s="33">
        <f t="shared" si="3"/>
        <v>1</v>
      </c>
      <c r="G6" s="33">
        <f t="shared" si="3"/>
        <v>0</v>
      </c>
      <c r="H6" s="33" t="str">
        <f t="shared" si="3"/>
        <v>千葉県　酒々井町</v>
      </c>
      <c r="I6" s="33" t="str">
        <f t="shared" si="3"/>
        <v>法適用</v>
      </c>
      <c r="J6" s="33" t="str">
        <f t="shared" si="3"/>
        <v>下水道事業</v>
      </c>
      <c r="K6" s="33" t="str">
        <f t="shared" si="3"/>
        <v>公共下水道</v>
      </c>
      <c r="L6" s="33" t="str">
        <f t="shared" si="3"/>
        <v>Cc1</v>
      </c>
      <c r="M6" s="33" t="str">
        <f t="shared" si="3"/>
        <v>非設置</v>
      </c>
      <c r="N6" s="34" t="str">
        <f t="shared" si="3"/>
        <v>-</v>
      </c>
      <c r="O6" s="34">
        <f t="shared" si="3"/>
        <v>85.89</v>
      </c>
      <c r="P6" s="34">
        <f t="shared" si="3"/>
        <v>88.96</v>
      </c>
      <c r="Q6" s="34">
        <f t="shared" si="3"/>
        <v>90.09</v>
      </c>
      <c r="R6" s="34">
        <f t="shared" si="3"/>
        <v>2163</v>
      </c>
      <c r="S6" s="34">
        <f t="shared" si="3"/>
        <v>20830</v>
      </c>
      <c r="T6" s="34">
        <f t="shared" si="3"/>
        <v>19.010000000000002</v>
      </c>
      <c r="U6" s="34">
        <f t="shared" si="3"/>
        <v>1095.74</v>
      </c>
      <c r="V6" s="34">
        <f t="shared" si="3"/>
        <v>18484</v>
      </c>
      <c r="W6" s="34">
        <f t="shared" si="3"/>
        <v>3.84</v>
      </c>
      <c r="X6" s="34">
        <f t="shared" si="3"/>
        <v>4813.54</v>
      </c>
      <c r="Y6" s="35">
        <f>IF(Y7="",NA(),Y7)</f>
        <v>83.42</v>
      </c>
      <c r="Z6" s="35">
        <f t="shared" ref="Z6:AH6" si="4">IF(Z7="",NA(),Z7)</f>
        <v>88.57</v>
      </c>
      <c r="AA6" s="35">
        <f t="shared" si="4"/>
        <v>93.48</v>
      </c>
      <c r="AB6" s="35">
        <f t="shared" si="4"/>
        <v>87.51</v>
      </c>
      <c r="AC6" s="35">
        <f t="shared" si="4"/>
        <v>87.05</v>
      </c>
      <c r="AD6" s="35">
        <f t="shared" si="4"/>
        <v>93.04</v>
      </c>
      <c r="AE6" s="35">
        <f t="shared" si="4"/>
        <v>95.24</v>
      </c>
      <c r="AF6" s="35">
        <f t="shared" si="4"/>
        <v>105.98</v>
      </c>
      <c r="AG6" s="35">
        <f t="shared" si="4"/>
        <v>105.53</v>
      </c>
      <c r="AH6" s="35">
        <f t="shared" si="4"/>
        <v>105.06</v>
      </c>
      <c r="AI6" s="34" t="str">
        <f>IF(AI7="","",IF(AI7="-","【-】","【"&amp;SUBSTITUTE(TEXT(AI7,"#,##0.00"),"-","△")&amp;"】"))</f>
        <v>【108.69】</v>
      </c>
      <c r="AJ6" s="35">
        <f>IF(AJ7="",NA(),AJ7)</f>
        <v>25.01</v>
      </c>
      <c r="AK6" s="35">
        <f t="shared" ref="AK6:AS6" si="5">IF(AK7="",NA(),AK7)</f>
        <v>14.93</v>
      </c>
      <c r="AL6" s="35">
        <f t="shared" si="5"/>
        <v>8.0299999999999994</v>
      </c>
      <c r="AM6" s="35">
        <f t="shared" si="5"/>
        <v>52.35</v>
      </c>
      <c r="AN6" s="35">
        <f t="shared" si="5"/>
        <v>71.099999999999994</v>
      </c>
      <c r="AO6" s="35">
        <f t="shared" si="5"/>
        <v>22.37</v>
      </c>
      <c r="AP6" s="35">
        <f t="shared" si="5"/>
        <v>54.27</v>
      </c>
      <c r="AQ6" s="35">
        <f t="shared" si="5"/>
        <v>41.15</v>
      </c>
      <c r="AR6" s="35">
        <f t="shared" si="5"/>
        <v>39.08</v>
      </c>
      <c r="AS6" s="35">
        <f t="shared" si="5"/>
        <v>41.56</v>
      </c>
      <c r="AT6" s="34" t="str">
        <f>IF(AT7="","",IF(AT7="-","【-】","【"&amp;SUBSTITUTE(TEXT(AT7,"#,##0.00"),"-","△")&amp;"】"))</f>
        <v>【3.28】</v>
      </c>
      <c r="AU6" s="35">
        <f>IF(AU7="",NA(),AU7)</f>
        <v>274.19</v>
      </c>
      <c r="AV6" s="35">
        <f t="shared" ref="AV6:BD6" si="6">IF(AV7="",NA(),AV7)</f>
        <v>370.16</v>
      </c>
      <c r="AW6" s="35">
        <f t="shared" si="6"/>
        <v>388.03</v>
      </c>
      <c r="AX6" s="35">
        <f t="shared" si="6"/>
        <v>183.85</v>
      </c>
      <c r="AY6" s="35">
        <f t="shared" si="6"/>
        <v>295.69</v>
      </c>
      <c r="AZ6" s="35">
        <f t="shared" si="6"/>
        <v>118.27</v>
      </c>
      <c r="BA6" s="35">
        <f t="shared" si="6"/>
        <v>163.80000000000001</v>
      </c>
      <c r="BB6" s="35">
        <f t="shared" si="6"/>
        <v>88.12</v>
      </c>
      <c r="BC6" s="35">
        <f t="shared" si="6"/>
        <v>81.33</v>
      </c>
      <c r="BD6" s="35">
        <f t="shared" si="6"/>
        <v>80.81</v>
      </c>
      <c r="BE6" s="34" t="str">
        <f>IF(BE7="","",IF(BE7="-","【-】","【"&amp;SUBSTITUTE(TEXT(BE7,"#,##0.00"),"-","△")&amp;"】"))</f>
        <v>【69.49】</v>
      </c>
      <c r="BF6" s="35">
        <f>IF(BF7="",NA(),BF7)</f>
        <v>350.28</v>
      </c>
      <c r="BG6" s="35">
        <f t="shared" ref="BG6:BO6" si="7">IF(BG7="",NA(),BG7)</f>
        <v>309.98</v>
      </c>
      <c r="BH6" s="35">
        <f t="shared" si="7"/>
        <v>269.82</v>
      </c>
      <c r="BI6" s="35">
        <f t="shared" si="7"/>
        <v>250.03</v>
      </c>
      <c r="BJ6" s="35">
        <f t="shared" si="7"/>
        <v>222.06</v>
      </c>
      <c r="BK6" s="35">
        <f t="shared" si="7"/>
        <v>641.22</v>
      </c>
      <c r="BL6" s="35">
        <f t="shared" si="7"/>
        <v>681.23</v>
      </c>
      <c r="BM6" s="35">
        <f t="shared" si="7"/>
        <v>716.96</v>
      </c>
      <c r="BN6" s="35">
        <f t="shared" si="7"/>
        <v>799.11</v>
      </c>
      <c r="BO6" s="35">
        <f t="shared" si="7"/>
        <v>768.62</v>
      </c>
      <c r="BP6" s="34" t="str">
        <f>IF(BP7="","",IF(BP7="-","【-】","【"&amp;SUBSTITUTE(TEXT(BP7,"#,##0.00"),"-","△")&amp;"】"))</f>
        <v>【682.78】</v>
      </c>
      <c r="BQ6" s="35">
        <f>IF(BQ7="",NA(),BQ7)</f>
        <v>73.91</v>
      </c>
      <c r="BR6" s="35">
        <f t="shared" ref="BR6:BZ6" si="8">IF(BR7="",NA(),BR7)</f>
        <v>121.17</v>
      </c>
      <c r="BS6" s="35">
        <f t="shared" si="8"/>
        <v>118.38</v>
      </c>
      <c r="BT6" s="35">
        <f t="shared" si="8"/>
        <v>105.28</v>
      </c>
      <c r="BU6" s="35">
        <f t="shared" si="8"/>
        <v>111.08</v>
      </c>
      <c r="BV6" s="35">
        <f t="shared" si="8"/>
        <v>71.48</v>
      </c>
      <c r="BW6" s="35">
        <f t="shared" si="8"/>
        <v>76.84</v>
      </c>
      <c r="BX6" s="35">
        <f t="shared" si="8"/>
        <v>88.09</v>
      </c>
      <c r="BY6" s="35">
        <f t="shared" si="8"/>
        <v>87.69</v>
      </c>
      <c r="BZ6" s="35">
        <f t="shared" si="8"/>
        <v>88.06</v>
      </c>
      <c r="CA6" s="34" t="str">
        <f>IF(CA7="","",IF(CA7="-","【-】","【"&amp;SUBSTITUTE(TEXT(CA7,"#,##0.00"),"-","△")&amp;"】"))</f>
        <v>【100.91】</v>
      </c>
      <c r="CB6" s="35">
        <f>IF(CB7="",NA(),CB7)</f>
        <v>169.1</v>
      </c>
      <c r="CC6" s="35">
        <f t="shared" ref="CC6:CK6" si="9">IF(CC7="",NA(),CC7)</f>
        <v>105.58</v>
      </c>
      <c r="CD6" s="35">
        <f t="shared" si="9"/>
        <v>110.05</v>
      </c>
      <c r="CE6" s="35">
        <f t="shared" si="9"/>
        <v>122.82</v>
      </c>
      <c r="CF6" s="35">
        <f t="shared" si="9"/>
        <v>116.73</v>
      </c>
      <c r="CG6" s="35">
        <f t="shared" si="9"/>
        <v>170.07</v>
      </c>
      <c r="CH6" s="35">
        <f t="shared" si="9"/>
        <v>160.72999999999999</v>
      </c>
      <c r="CI6" s="35">
        <f t="shared" si="9"/>
        <v>181.8</v>
      </c>
      <c r="CJ6" s="35">
        <f t="shared" si="9"/>
        <v>180.07</v>
      </c>
      <c r="CK6" s="35">
        <f t="shared" si="9"/>
        <v>179.32</v>
      </c>
      <c r="CL6" s="34" t="str">
        <f>IF(CL7="","",IF(CL7="-","【-】","【"&amp;SUBSTITUTE(TEXT(CL7,"#,##0.00"),"-","△")&amp;"】"))</f>
        <v>【136.86】</v>
      </c>
      <c r="CM6" s="35" t="str">
        <f>IF(CM7="",NA(),CM7)</f>
        <v>-</v>
      </c>
      <c r="CN6" s="35" t="str">
        <f t="shared" ref="CN6:CV6" si="10">IF(CN7="",NA(),CN7)</f>
        <v>-</v>
      </c>
      <c r="CO6" s="35" t="str">
        <f t="shared" si="10"/>
        <v>-</v>
      </c>
      <c r="CP6" s="35" t="str">
        <f t="shared" si="10"/>
        <v>-</v>
      </c>
      <c r="CQ6" s="35" t="str">
        <f t="shared" si="10"/>
        <v>-</v>
      </c>
      <c r="CR6" s="35">
        <f t="shared" si="10"/>
        <v>62.16</v>
      </c>
      <c r="CS6" s="35">
        <f t="shared" si="10"/>
        <v>59.97</v>
      </c>
      <c r="CT6" s="35">
        <f t="shared" si="10"/>
        <v>59.35</v>
      </c>
      <c r="CU6" s="35">
        <f t="shared" si="10"/>
        <v>58.4</v>
      </c>
      <c r="CV6" s="35">
        <f t="shared" si="10"/>
        <v>58</v>
      </c>
      <c r="CW6" s="34" t="str">
        <f>IF(CW7="","",IF(CW7="-","【-】","【"&amp;SUBSTITUTE(TEXT(CW7,"#,##0.00"),"-","△")&amp;"】"))</f>
        <v>【58.98】</v>
      </c>
      <c r="CX6" s="35">
        <f>IF(CX7="",NA(),CX7)</f>
        <v>97.85</v>
      </c>
      <c r="CY6" s="35">
        <f t="shared" ref="CY6:DG6" si="11">IF(CY7="",NA(),CY7)</f>
        <v>97.62</v>
      </c>
      <c r="CZ6" s="35">
        <f t="shared" si="11"/>
        <v>97.82</v>
      </c>
      <c r="DA6" s="35">
        <f t="shared" si="11"/>
        <v>97.23</v>
      </c>
      <c r="DB6" s="35">
        <f t="shared" si="11"/>
        <v>97.45</v>
      </c>
      <c r="DC6" s="35">
        <f t="shared" si="11"/>
        <v>95.73</v>
      </c>
      <c r="DD6" s="35">
        <f t="shared" si="11"/>
        <v>94.8</v>
      </c>
      <c r="DE6" s="35">
        <f t="shared" si="11"/>
        <v>89.88</v>
      </c>
      <c r="DF6" s="35">
        <f t="shared" si="11"/>
        <v>89.68</v>
      </c>
      <c r="DG6" s="35">
        <f t="shared" si="11"/>
        <v>89.79</v>
      </c>
      <c r="DH6" s="34" t="str">
        <f>IF(DH7="","",IF(DH7="-","【-】","【"&amp;SUBSTITUTE(TEXT(DH7,"#,##0.00"),"-","△")&amp;"】"))</f>
        <v>【95.20】</v>
      </c>
      <c r="DI6" s="35">
        <f>IF(DI7="",NA(),DI7)</f>
        <v>3.61</v>
      </c>
      <c r="DJ6" s="35">
        <f t="shared" ref="DJ6:DR6" si="12">IF(DJ7="",NA(),DJ7)</f>
        <v>7.32</v>
      </c>
      <c r="DK6" s="35">
        <f t="shared" si="12"/>
        <v>79.040000000000006</v>
      </c>
      <c r="DL6" s="35">
        <f t="shared" si="12"/>
        <v>16.82</v>
      </c>
      <c r="DM6" s="35">
        <f t="shared" si="12"/>
        <v>17.75</v>
      </c>
      <c r="DN6" s="35">
        <f t="shared" si="12"/>
        <v>33.53</v>
      </c>
      <c r="DO6" s="35">
        <f t="shared" si="12"/>
        <v>34.39</v>
      </c>
      <c r="DP6" s="35">
        <f t="shared" si="12"/>
        <v>27.12</v>
      </c>
      <c r="DQ6" s="35">
        <f t="shared" si="12"/>
        <v>29.5</v>
      </c>
      <c r="DR6" s="35">
        <f t="shared" si="12"/>
        <v>30.6</v>
      </c>
      <c r="DS6" s="34" t="str">
        <f>IF(DS7="","",IF(DS7="-","【-】","【"&amp;SUBSTITUTE(TEXT(DS7,"#,##0.00"),"-","△")&amp;"】"))</f>
        <v>【38.60】</v>
      </c>
      <c r="DT6" s="34">
        <f>IF(DT7="",NA(),DT7)</f>
        <v>0</v>
      </c>
      <c r="DU6" s="34">
        <f t="shared" ref="DU6:EC6" si="13">IF(DU7="",NA(),DU7)</f>
        <v>0</v>
      </c>
      <c r="DV6" s="34">
        <f t="shared" si="13"/>
        <v>0</v>
      </c>
      <c r="DW6" s="34">
        <f t="shared" si="13"/>
        <v>0</v>
      </c>
      <c r="DX6" s="34">
        <f t="shared" si="13"/>
        <v>0</v>
      </c>
      <c r="DY6" s="35">
        <f t="shared" si="13"/>
        <v>1.86</v>
      </c>
      <c r="DZ6" s="35">
        <f t="shared" si="13"/>
        <v>2.2200000000000002</v>
      </c>
      <c r="EA6" s="35">
        <f t="shared" si="13"/>
        <v>1.93</v>
      </c>
      <c r="EB6" s="35">
        <f t="shared" si="13"/>
        <v>1.92</v>
      </c>
      <c r="EC6" s="35">
        <f t="shared" si="13"/>
        <v>1.83</v>
      </c>
      <c r="ED6" s="34" t="str">
        <f>IF(ED7="","",IF(ED7="-","【-】","【"&amp;SUBSTITUTE(TEXT(ED7,"#,##0.00"),"-","△")&amp;"】"))</f>
        <v>【5.64】</v>
      </c>
      <c r="EE6" s="34">
        <f>IF(EE7="",NA(),EE7)</f>
        <v>0</v>
      </c>
      <c r="EF6" s="34">
        <f t="shared" ref="EF6:EN6" si="14">IF(EF7="",NA(),EF7)</f>
        <v>0</v>
      </c>
      <c r="EG6" s="34">
        <f t="shared" si="14"/>
        <v>0</v>
      </c>
      <c r="EH6" s="34">
        <f t="shared" si="14"/>
        <v>0</v>
      </c>
      <c r="EI6" s="34">
        <f t="shared" si="14"/>
        <v>0</v>
      </c>
      <c r="EJ6" s="35">
        <f t="shared" si="14"/>
        <v>7.0000000000000007E-2</v>
      </c>
      <c r="EK6" s="35">
        <f t="shared" si="14"/>
        <v>1.08</v>
      </c>
      <c r="EL6" s="35">
        <f t="shared" si="14"/>
        <v>0.19</v>
      </c>
      <c r="EM6" s="35">
        <f t="shared" si="14"/>
        <v>0.23</v>
      </c>
      <c r="EN6" s="35">
        <f t="shared" si="14"/>
        <v>0.21</v>
      </c>
      <c r="EO6" s="34" t="str">
        <f>IF(EO7="","",IF(EO7="-","【-】","【"&amp;SUBSTITUTE(TEXT(EO7,"#,##0.00"),"-","△")&amp;"】"))</f>
        <v>【0.23】</v>
      </c>
    </row>
    <row r="7" spans="1:148" s="36" customFormat="1" x14ac:dyDescent="0.15">
      <c r="A7" s="28"/>
      <c r="B7" s="37">
        <v>2018</v>
      </c>
      <c r="C7" s="37">
        <v>123226</v>
      </c>
      <c r="D7" s="37">
        <v>46</v>
      </c>
      <c r="E7" s="37">
        <v>17</v>
      </c>
      <c r="F7" s="37">
        <v>1</v>
      </c>
      <c r="G7" s="37">
        <v>0</v>
      </c>
      <c r="H7" s="37" t="s">
        <v>96</v>
      </c>
      <c r="I7" s="37" t="s">
        <v>97</v>
      </c>
      <c r="J7" s="37" t="s">
        <v>98</v>
      </c>
      <c r="K7" s="37" t="s">
        <v>99</v>
      </c>
      <c r="L7" s="37" t="s">
        <v>100</v>
      </c>
      <c r="M7" s="37" t="s">
        <v>101</v>
      </c>
      <c r="N7" s="38" t="s">
        <v>102</v>
      </c>
      <c r="O7" s="38">
        <v>85.89</v>
      </c>
      <c r="P7" s="38">
        <v>88.96</v>
      </c>
      <c r="Q7" s="38">
        <v>90.09</v>
      </c>
      <c r="R7" s="38">
        <v>2163</v>
      </c>
      <c r="S7" s="38">
        <v>20830</v>
      </c>
      <c r="T7" s="38">
        <v>19.010000000000002</v>
      </c>
      <c r="U7" s="38">
        <v>1095.74</v>
      </c>
      <c r="V7" s="38">
        <v>18484</v>
      </c>
      <c r="W7" s="38">
        <v>3.84</v>
      </c>
      <c r="X7" s="38">
        <v>4813.54</v>
      </c>
      <c r="Y7" s="38">
        <v>83.42</v>
      </c>
      <c r="Z7" s="38">
        <v>88.57</v>
      </c>
      <c r="AA7" s="38">
        <v>93.48</v>
      </c>
      <c r="AB7" s="38">
        <v>87.51</v>
      </c>
      <c r="AC7" s="38">
        <v>87.05</v>
      </c>
      <c r="AD7" s="38">
        <v>93.04</v>
      </c>
      <c r="AE7" s="38">
        <v>95.24</v>
      </c>
      <c r="AF7" s="38">
        <v>105.98</v>
      </c>
      <c r="AG7" s="38">
        <v>105.53</v>
      </c>
      <c r="AH7" s="38">
        <v>105.06</v>
      </c>
      <c r="AI7" s="38">
        <v>108.69</v>
      </c>
      <c r="AJ7" s="38">
        <v>25.01</v>
      </c>
      <c r="AK7" s="38">
        <v>14.93</v>
      </c>
      <c r="AL7" s="38">
        <v>8.0299999999999994</v>
      </c>
      <c r="AM7" s="38">
        <v>52.35</v>
      </c>
      <c r="AN7" s="38">
        <v>71.099999999999994</v>
      </c>
      <c r="AO7" s="38">
        <v>22.37</v>
      </c>
      <c r="AP7" s="38">
        <v>54.27</v>
      </c>
      <c r="AQ7" s="38">
        <v>41.15</v>
      </c>
      <c r="AR7" s="38">
        <v>39.08</v>
      </c>
      <c r="AS7" s="38">
        <v>41.56</v>
      </c>
      <c r="AT7" s="38">
        <v>3.28</v>
      </c>
      <c r="AU7" s="38">
        <v>274.19</v>
      </c>
      <c r="AV7" s="38">
        <v>370.16</v>
      </c>
      <c r="AW7" s="38">
        <v>388.03</v>
      </c>
      <c r="AX7" s="38">
        <v>183.85</v>
      </c>
      <c r="AY7" s="38">
        <v>295.69</v>
      </c>
      <c r="AZ7" s="38">
        <v>118.27</v>
      </c>
      <c r="BA7" s="38">
        <v>163.80000000000001</v>
      </c>
      <c r="BB7" s="38">
        <v>88.12</v>
      </c>
      <c r="BC7" s="38">
        <v>81.33</v>
      </c>
      <c r="BD7" s="38">
        <v>80.81</v>
      </c>
      <c r="BE7" s="38">
        <v>69.489999999999995</v>
      </c>
      <c r="BF7" s="38">
        <v>350.28</v>
      </c>
      <c r="BG7" s="38">
        <v>309.98</v>
      </c>
      <c r="BH7" s="38">
        <v>269.82</v>
      </c>
      <c r="BI7" s="38">
        <v>250.03</v>
      </c>
      <c r="BJ7" s="38">
        <v>222.06</v>
      </c>
      <c r="BK7" s="38">
        <v>641.22</v>
      </c>
      <c r="BL7" s="38">
        <v>681.23</v>
      </c>
      <c r="BM7" s="38">
        <v>716.96</v>
      </c>
      <c r="BN7" s="38">
        <v>799.11</v>
      </c>
      <c r="BO7" s="38">
        <v>768.62</v>
      </c>
      <c r="BP7" s="38">
        <v>682.78</v>
      </c>
      <c r="BQ7" s="38">
        <v>73.91</v>
      </c>
      <c r="BR7" s="38">
        <v>121.17</v>
      </c>
      <c r="BS7" s="38">
        <v>118.38</v>
      </c>
      <c r="BT7" s="38">
        <v>105.28</v>
      </c>
      <c r="BU7" s="38">
        <v>111.08</v>
      </c>
      <c r="BV7" s="38">
        <v>71.48</v>
      </c>
      <c r="BW7" s="38">
        <v>76.84</v>
      </c>
      <c r="BX7" s="38">
        <v>88.09</v>
      </c>
      <c r="BY7" s="38">
        <v>87.69</v>
      </c>
      <c r="BZ7" s="38">
        <v>88.06</v>
      </c>
      <c r="CA7" s="38">
        <v>100.91</v>
      </c>
      <c r="CB7" s="38">
        <v>169.1</v>
      </c>
      <c r="CC7" s="38">
        <v>105.58</v>
      </c>
      <c r="CD7" s="38">
        <v>110.05</v>
      </c>
      <c r="CE7" s="38">
        <v>122.82</v>
      </c>
      <c r="CF7" s="38">
        <v>116.73</v>
      </c>
      <c r="CG7" s="38">
        <v>170.07</v>
      </c>
      <c r="CH7" s="38">
        <v>160.72999999999999</v>
      </c>
      <c r="CI7" s="38">
        <v>181.8</v>
      </c>
      <c r="CJ7" s="38">
        <v>180.07</v>
      </c>
      <c r="CK7" s="38">
        <v>179.32</v>
      </c>
      <c r="CL7" s="38">
        <v>136.86000000000001</v>
      </c>
      <c r="CM7" s="38" t="s">
        <v>102</v>
      </c>
      <c r="CN7" s="38" t="s">
        <v>102</v>
      </c>
      <c r="CO7" s="38" t="s">
        <v>102</v>
      </c>
      <c r="CP7" s="38" t="s">
        <v>102</v>
      </c>
      <c r="CQ7" s="38" t="s">
        <v>102</v>
      </c>
      <c r="CR7" s="38">
        <v>62.16</v>
      </c>
      <c r="CS7" s="38">
        <v>59.97</v>
      </c>
      <c r="CT7" s="38">
        <v>59.35</v>
      </c>
      <c r="CU7" s="38">
        <v>58.4</v>
      </c>
      <c r="CV7" s="38">
        <v>58</v>
      </c>
      <c r="CW7" s="38">
        <v>58.98</v>
      </c>
      <c r="CX7" s="38">
        <v>97.85</v>
      </c>
      <c r="CY7" s="38">
        <v>97.62</v>
      </c>
      <c r="CZ7" s="38">
        <v>97.82</v>
      </c>
      <c r="DA7" s="38">
        <v>97.23</v>
      </c>
      <c r="DB7" s="38">
        <v>97.45</v>
      </c>
      <c r="DC7" s="38">
        <v>95.73</v>
      </c>
      <c r="DD7" s="38">
        <v>94.8</v>
      </c>
      <c r="DE7" s="38">
        <v>89.88</v>
      </c>
      <c r="DF7" s="38">
        <v>89.68</v>
      </c>
      <c r="DG7" s="38">
        <v>89.79</v>
      </c>
      <c r="DH7" s="38">
        <v>95.2</v>
      </c>
      <c r="DI7" s="38">
        <v>3.61</v>
      </c>
      <c r="DJ7" s="38">
        <v>7.32</v>
      </c>
      <c r="DK7" s="38">
        <v>79.040000000000006</v>
      </c>
      <c r="DL7" s="38">
        <v>16.82</v>
      </c>
      <c r="DM7" s="38">
        <v>17.75</v>
      </c>
      <c r="DN7" s="38">
        <v>33.53</v>
      </c>
      <c r="DO7" s="38">
        <v>34.39</v>
      </c>
      <c r="DP7" s="38">
        <v>27.12</v>
      </c>
      <c r="DQ7" s="38">
        <v>29.5</v>
      </c>
      <c r="DR7" s="38">
        <v>30.6</v>
      </c>
      <c r="DS7" s="38">
        <v>38.6</v>
      </c>
      <c r="DT7" s="38">
        <v>0</v>
      </c>
      <c r="DU7" s="38">
        <v>0</v>
      </c>
      <c r="DV7" s="38">
        <v>0</v>
      </c>
      <c r="DW7" s="38">
        <v>0</v>
      </c>
      <c r="DX7" s="38">
        <v>0</v>
      </c>
      <c r="DY7" s="38">
        <v>1.86</v>
      </c>
      <c r="DZ7" s="38">
        <v>2.2200000000000002</v>
      </c>
      <c r="EA7" s="38">
        <v>1.93</v>
      </c>
      <c r="EB7" s="38">
        <v>1.92</v>
      </c>
      <c r="EC7" s="38">
        <v>1.83</v>
      </c>
      <c r="ED7" s="38">
        <v>5.64</v>
      </c>
      <c r="EE7" s="38">
        <v>0</v>
      </c>
      <c r="EF7" s="38">
        <v>0</v>
      </c>
      <c r="EG7" s="38">
        <v>0</v>
      </c>
      <c r="EH7" s="38">
        <v>0</v>
      </c>
      <c r="EI7" s="38">
        <v>0</v>
      </c>
      <c r="EJ7" s="38">
        <v>7.0000000000000007E-2</v>
      </c>
      <c r="EK7" s="38">
        <v>1.08</v>
      </c>
      <c r="EL7" s="38">
        <v>0.19</v>
      </c>
      <c r="EM7" s="38">
        <v>0.23</v>
      </c>
      <c r="EN7" s="38">
        <v>0.21</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千葉県</cp:lastModifiedBy>
  <cp:lastPrinted>2020-01-23T05:15:54Z</cp:lastPrinted>
  <dcterms:created xsi:type="dcterms:W3CDTF">2019-12-05T04:43:29Z</dcterms:created>
  <dcterms:modified xsi:type="dcterms:W3CDTF">2020-02-18T08:22:37Z</dcterms:modified>
  <cp:category/>
</cp:coreProperties>
</file>