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rINlbo8W0G28S5XU3yQbVqMTvpy5AT+sbq0G8ykFgK0TpVlqF/P6p3p6Eqh5DoIgly2k4s85zOnxHGHjPAk6Jg==" workbookSaltValue="HpbfVlzokqkCWlGAp9l4U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<sst xmlns="http://schemas.openxmlformats.org/spreadsheetml/2006/main" count="232" uniqueCount="114">
  <si>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</si>
  <si>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</si>
  <si>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</si>
  <si>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</si>
  <si>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</si>
  <si>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</si>
  <si>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</si>
  <si>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</si>
  <si>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</si>
  <si>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</si>
  <si>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</si>
  <si>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</si>
  <si>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</si>
  <si>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</si>
  <si>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</si>
  <si>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</si>
  <si>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</si>
  <si>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</si>
  <si>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</si>
  <si>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</si>
  <si>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</si>
  <si>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</si>
  <si>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</si>
  <si>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</si>
  <si>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</si>
  <si>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</si>
  <si>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</si>
  <si>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</si>
  <si>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</si>
  <si>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</si>
  <si>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</si>
  <si>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</si>
  <si>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</si>
  <si>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</si>
  <si>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</si>
  <si>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</si>
  <si>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</si>
  <si>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</si>
  <si>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</si>
  <si>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</si>
  <si>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</si>
  <si>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</si>
  <si>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</si>
  <si>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</si>
  <si>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</si>
  <si>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</si>
  <si>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</si>
  <si>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</si>
  <si>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</si>
  <si>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</si>
  <si>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</si>
  <si>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</si>
  <si>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</si>
  <si>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</si>
  <si>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</si>
  <si>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</si>
  <si>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</si>
  <si>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</si>
  <si>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</si>
  <si>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</si>
  <si>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</si>
  <si>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</si>
  <si>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</si>
  <si>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</si>
  <si>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</si>
  <si>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</si>
  <si>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</si>
  <si>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</si>
  <si>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</si>
  <si>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</si>
  <si>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</si>
  <si>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</si>
  <si>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</si>
  <si>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</si>
  <si>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</si>
  <si>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</si>
  <si>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</si>
  <si>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</si>
  <si>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</si>
  <si>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</si>
  <si>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</si>
  <si>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</si>
  <si>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</si>
  <si>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</si>
  <si>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</si>
  <si>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</si>
  <si>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</si>
  <si>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</si>
  <si>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</si>
  <si>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</si>
  <si>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</si>
  <si>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</si>
  <si>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</si>
  <si>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</si>
  <si>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</si>
  <si>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</si>
  <si>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</si>
  <si>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</si>
  <si>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</si>
  <si>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</si>
  <si>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</si>
  <si>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</si>
  <si>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</si>
  <si>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</si>
  <si>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</si>
  <si>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</si>
  <si>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</si>
  <si>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</si>
  <si>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</si>
  <si>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</si>
  <si>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</si>
  <si>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環地区は、今後人口減少による有収水量、使用料の減少、維持管理費の増加により、汚水処理原価が増加となり収支や経費回収率の悪化が見込まれるため、汚水管渠工事の縮減を図り、地方債残高や借入を減少させていき、汚水処理原価の低下を図ります。　公営企業会計への移行及び経営戦略の策定を通じて、経営の健全性・効率性に努めて、持続的で安定した経営を目指していきます。</t>
    <phoneticPr fontId="4"/>
  </si>
  <si>
    <t>①収益的収支比率は、地方債償還金が多いため、基準外繰入金を資本的収入に繰り入れており、収益的収入が減少しています。特環は、住居点在地域に実施しており、建設による地方債借入が多い割には加入件数が低く、未接続家屋も多いため減収が見込まれます。　　　　　　　　　　　　　　　　　　　④企業債残高対事業規模比率は、平均値より高いのは、①のとおり地方債残高が多く、未接続家屋も多いためであり、今後管渠築造工事を縮減し、施設の改築更新事業を実施し、地方債残高及び借入を減少させていきます。　　　　　　　　　　　　　　　　　　　　　　⑤経費回収率は、H26年以降平均値より低い10%台ですが、①④のとおり使用料収入が低く投資経費が多いためです。今後使用料の減収など厳しい状況ですが、包括委託等を継続し経費節減に努めていきます。　　　　　　　　　　　　　　　　　　　　　⑥汚水処理原価は、①④⑤のとおり、H26年度以降高くなっています。未接続の加入促進や費用の節減に努めます。　　　　　　　　　　　　　　　　　⑧水洗化率は、平均値を下回り、70%超で推移しています。未接続家屋の加入促進や費用の削減に努めます。</t>
    <rPh sb="465" eb="466">
      <t>チョウ</t>
    </rPh>
    <phoneticPr fontId="4"/>
  </si>
  <si>
    <t>③終末処理場等の施設は、供用開始（昭和57年）から30年以上過ぎ、老朽化が激しい状況であり、長寿命化計画にて改築更新を実施している状況です。今後、管渠についても管内診断を行い、診断結果を踏まえて改築更新の実施を検討していきます。</t>
    <rPh sb="88" eb="90">
      <t>シンダン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</si>
</sst>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35-4029-A03B-63DF1CDDDC51}"/>
            </c:ext>
          </c:extLst>
        </c:ser>
        <c:dLbls>
          <c:showLegendKey val="0"/>
          <c:showVal val="0"/>
          <c:showCatName val="0"/>
          <c:showSerName val="0"/>
          <c:showPercent val="0"/>
          <c:showBubbleSize val="0"/>
        </c:dLbls>
        <c:gapWidth val="150"/>
        <c:axId val="83890176"/>
        <c:axId val="838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D35-4029-A03B-63DF1CDDDC51}"/>
            </c:ext>
          </c:extLst>
        </c:ser>
        <c:dLbls>
          <c:showLegendKey val="0"/>
          <c:showVal val="0"/>
          <c:showCatName val="0"/>
          <c:showSerName val="0"/>
          <c:showPercent val="0"/>
          <c:showBubbleSize val="0"/>
        </c:dLbls>
        <c:marker val="1"/>
        <c:smooth val="0"/>
        <c:axId val="83890176"/>
        <c:axId val="83892096"/>
      </c:lineChart>
      <c:dateAx>
        <c:axId val="83890176"/>
        <c:scaling>
          <c:orientation val="minMax"/>
        </c:scaling>
        <c:delete val="1"/>
        <c:axPos val="b"/>
        <c:numFmt formatCode="ge" sourceLinked="1"/>
        <c:majorTickMark val="none"/>
        <c:minorTickMark val="none"/>
        <c:tickLblPos val="none"/>
        <c:crossAx val="83892096"/>
        <c:crosses val="autoZero"/>
        <c:auto val="1"/>
        <c:lblOffset val="100"/>
        <c:baseTimeUnit val="years"/>
      </c:dateAx>
      <c:valAx>
        <c:axId val="838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67.95</c:v>
                </c:pt>
                <c:pt idx="3">
                  <c:v>0</c:v>
                </c:pt>
                <c:pt idx="4">
                  <c:v>0</c:v>
                </c:pt>
              </c:numCache>
            </c:numRef>
          </c:val>
          <c:extLst>
            <c:ext xmlns:c16="http://schemas.microsoft.com/office/drawing/2014/chart" uri="{C3380CC4-5D6E-409C-BE32-E72D297353CC}">
              <c16:uniqueId val="{00000000-20E8-4F5A-BD3A-47A699BF92C7}"/>
            </c:ext>
          </c:extLst>
        </c:ser>
        <c:dLbls>
          <c:showLegendKey val="0"/>
          <c:showVal val="0"/>
          <c:showCatName val="0"/>
          <c:showSerName val="0"/>
          <c:showPercent val="0"/>
          <c:showBubbleSize val="0"/>
        </c:dLbls>
        <c:gapWidth val="150"/>
        <c:axId val="84558976"/>
        <c:axId val="845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0E8-4F5A-BD3A-47A699BF92C7}"/>
            </c:ext>
          </c:extLst>
        </c:ser>
        <c:dLbls>
          <c:showLegendKey val="0"/>
          <c:showVal val="0"/>
          <c:showCatName val="0"/>
          <c:showSerName val="0"/>
          <c:showPercent val="0"/>
          <c:showBubbleSize val="0"/>
        </c:dLbls>
        <c:marker val="1"/>
        <c:smooth val="0"/>
        <c:axId val="84558976"/>
        <c:axId val="84560896"/>
      </c:lineChart>
      <c:dateAx>
        <c:axId val="84558976"/>
        <c:scaling>
          <c:orientation val="minMax"/>
        </c:scaling>
        <c:delete val="1"/>
        <c:axPos val="b"/>
        <c:numFmt formatCode="ge" sourceLinked="1"/>
        <c:majorTickMark val="none"/>
        <c:minorTickMark val="none"/>
        <c:tickLblPos val="none"/>
        <c:crossAx val="84560896"/>
        <c:crosses val="autoZero"/>
        <c:auto val="1"/>
        <c:lblOffset val="100"/>
        <c:baseTimeUnit val="years"/>
      </c:dateAx>
      <c:valAx>
        <c:axId val="845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70.34</c:v>
                </c:pt>
                <c:pt idx="1">
                  <c:v>71.459999999999994</c:v>
                </c:pt>
                <c:pt idx="2">
                  <c:v>70.73</c:v>
                </c:pt>
                <c:pt idx="3">
                  <c:v>71.48</c:v>
                </c:pt>
                <c:pt idx="4">
                  <c:v>71.62</c:v>
                </c:pt>
              </c:numCache>
            </c:numRef>
          </c:val>
          <c:extLst>
            <c:ext xmlns:c16="http://schemas.microsoft.com/office/drawing/2014/chart" uri="{C3380CC4-5D6E-409C-BE32-E72D297353CC}">
              <c16:uniqueId val="{00000000-CA37-4C94-B246-951A9081BC0A}"/>
            </c:ext>
          </c:extLst>
        </c:ser>
        <c:dLbls>
          <c:showLegendKey val="0"/>
          <c:showVal val="0"/>
          <c:showCatName val="0"/>
          <c:showSerName val="0"/>
          <c:showPercent val="0"/>
          <c:showBubbleSize val="0"/>
        </c:dLbls>
        <c:gapWidth val="150"/>
        <c:axId val="84595840"/>
        <c:axId val="845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A37-4C94-B246-951A9081BC0A}"/>
            </c:ext>
          </c:extLst>
        </c:ser>
        <c:dLbls>
          <c:showLegendKey val="0"/>
          <c:showVal val="0"/>
          <c:showCatName val="0"/>
          <c:showSerName val="0"/>
          <c:showPercent val="0"/>
          <c:showBubbleSize val="0"/>
        </c:dLbls>
        <c:marker val="1"/>
        <c:smooth val="0"/>
        <c:axId val="84595840"/>
        <c:axId val="84597760"/>
      </c:lineChart>
      <c:dateAx>
        <c:axId val="84595840"/>
        <c:scaling>
          <c:orientation val="minMax"/>
        </c:scaling>
        <c:delete val="1"/>
        <c:axPos val="b"/>
        <c:numFmt formatCode="ge" sourceLinked="1"/>
        <c:majorTickMark val="none"/>
        <c:minorTickMark val="none"/>
        <c:tickLblPos val="none"/>
        <c:crossAx val="84597760"/>
        <c:crosses val="autoZero"/>
        <c:auto val="1"/>
        <c:lblOffset val="100"/>
        <c:baseTimeUnit val="years"/>
      </c:dateAx>
      <c:valAx>
        <c:axId val="84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16.57</c:v>
                </c:pt>
                <c:pt idx="1">
                  <c:v>14.8</c:v>
                </c:pt>
                <c:pt idx="2">
                  <c:v>14.03</c:v>
                </c:pt>
                <c:pt idx="3">
                  <c:v>14.99</c:v>
                </c:pt>
                <c:pt idx="4">
                  <c:v>14.64</c:v>
                </c:pt>
              </c:numCache>
            </c:numRef>
          </c:val>
          <c:extLst>
            <c:ext xmlns:c16="http://schemas.microsoft.com/office/drawing/2014/chart" uri="{C3380CC4-5D6E-409C-BE32-E72D297353CC}">
              <c16:uniqueId val="{00000000-EF64-4430-9983-31377C70C190}"/>
            </c:ext>
          </c:extLst>
        </c:ser>
        <c:dLbls>
          <c:showLegendKey val="0"/>
          <c:showVal val="0"/>
          <c:showCatName val="0"/>
          <c:showSerName val="0"/>
          <c:showPercent val="0"/>
          <c:showBubbleSize val="0"/>
        </c:dLbls>
        <c:gapWidth val="150"/>
        <c:axId val="84082688"/>
        <c:axId val="840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4-4430-9983-31377C70C190}"/>
            </c:ext>
          </c:extLst>
        </c:ser>
        <c:dLbls>
          <c:showLegendKey val="0"/>
          <c:showVal val="0"/>
          <c:showCatName val="0"/>
          <c:showSerName val="0"/>
          <c:showPercent val="0"/>
          <c:showBubbleSize val="0"/>
        </c:dLbls>
        <c:marker val="1"/>
        <c:smooth val="0"/>
        <c:axId val="84082688"/>
        <c:axId val="84084608"/>
      </c:lineChart>
      <c:dateAx>
        <c:axId val="84082688"/>
        <c:scaling>
          <c:orientation val="minMax"/>
        </c:scaling>
        <c:delete val="1"/>
        <c:axPos val="b"/>
        <c:numFmt formatCode="ge" sourceLinked="1"/>
        <c:majorTickMark val="none"/>
        <c:minorTickMark val="none"/>
        <c:tickLblPos val="none"/>
        <c:crossAx val="84084608"/>
        <c:crosses val="autoZero"/>
        <c:auto val="1"/>
        <c:lblOffset val="100"/>
        <c:baseTimeUnit val="years"/>
      </c:dateAx>
      <c:valAx>
        <c:axId val="84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5-48EB-985B-AAF5BDABCB3A}"/>
            </c:ext>
          </c:extLst>
        </c:ser>
        <c:dLbls>
          <c:showLegendKey val="0"/>
          <c:showVal val="0"/>
          <c:showCatName val="0"/>
          <c:showSerName val="0"/>
          <c:showPercent val="0"/>
          <c:showBubbleSize val="0"/>
        </c:dLbls>
        <c:gapWidth val="150"/>
        <c:axId val="84115456"/>
        <c:axId val="841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5-48EB-985B-AAF5BDABCB3A}"/>
            </c:ext>
          </c:extLst>
        </c:ser>
        <c:dLbls>
          <c:showLegendKey val="0"/>
          <c:showVal val="0"/>
          <c:showCatName val="0"/>
          <c:showSerName val="0"/>
          <c:showPercent val="0"/>
          <c:showBubbleSize val="0"/>
        </c:dLbls>
        <c:marker val="1"/>
        <c:smooth val="0"/>
        <c:axId val="84115456"/>
        <c:axId val="84117376"/>
      </c:lineChart>
      <c:dateAx>
        <c:axId val="84115456"/>
        <c:scaling>
          <c:orientation val="minMax"/>
        </c:scaling>
        <c:delete val="1"/>
        <c:axPos val="b"/>
        <c:numFmt formatCode="ge" sourceLinked="1"/>
        <c:majorTickMark val="none"/>
        <c:minorTickMark val="none"/>
        <c:tickLblPos val="none"/>
        <c:crossAx val="84117376"/>
        <c:crosses val="autoZero"/>
        <c:auto val="1"/>
        <c:lblOffset val="100"/>
        <c:baseTimeUnit val="years"/>
      </c:dateAx>
      <c:valAx>
        <c:axId val="841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5-453C-9BC0-7CB59651B208}"/>
            </c:ext>
          </c:extLst>
        </c:ser>
        <c:dLbls>
          <c:showLegendKey val="0"/>
          <c:showVal val="0"/>
          <c:showCatName val="0"/>
          <c:showSerName val="0"/>
          <c:showPercent val="0"/>
          <c:showBubbleSize val="0"/>
        </c:dLbls>
        <c:gapWidth val="150"/>
        <c:axId val="84160512"/>
        <c:axId val="84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5-453C-9BC0-7CB59651B208}"/>
            </c:ext>
          </c:extLst>
        </c:ser>
        <c:dLbls>
          <c:showLegendKey val="0"/>
          <c:showVal val="0"/>
          <c:showCatName val="0"/>
          <c:showSerName val="0"/>
          <c:showPercent val="0"/>
          <c:showBubbleSize val="0"/>
        </c:dLbls>
        <c:marker val="1"/>
        <c:smooth val="0"/>
        <c:axId val="84160512"/>
        <c:axId val="84162432"/>
      </c:lineChart>
      <c:dateAx>
        <c:axId val="84160512"/>
        <c:scaling>
          <c:orientation val="minMax"/>
        </c:scaling>
        <c:delete val="1"/>
        <c:axPos val="b"/>
        <c:numFmt formatCode="ge" sourceLinked="1"/>
        <c:majorTickMark val="none"/>
        <c:minorTickMark val="none"/>
        <c:tickLblPos val="none"/>
        <c:crossAx val="84162432"/>
        <c:crosses val="autoZero"/>
        <c:auto val="1"/>
        <c:lblOffset val="100"/>
        <c:baseTimeUnit val="years"/>
      </c:dateAx>
      <c:valAx>
        <c:axId val="84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F-4D87-903D-A84EEF88BE9A}"/>
            </c:ext>
          </c:extLst>
        </c:ser>
        <c:dLbls>
          <c:showLegendKey val="0"/>
          <c:showVal val="0"/>
          <c:showCatName val="0"/>
          <c:showSerName val="0"/>
          <c:showPercent val="0"/>
          <c:showBubbleSize val="0"/>
        </c:dLbls>
        <c:gapWidth val="150"/>
        <c:axId val="84305408"/>
        <c:axId val="843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F-4D87-903D-A84EEF88BE9A}"/>
            </c:ext>
          </c:extLst>
        </c:ser>
        <c:dLbls>
          <c:showLegendKey val="0"/>
          <c:showVal val="0"/>
          <c:showCatName val="0"/>
          <c:showSerName val="0"/>
          <c:showPercent val="0"/>
          <c:showBubbleSize val="0"/>
        </c:dLbls>
        <c:marker val="1"/>
        <c:smooth val="0"/>
        <c:axId val="84305408"/>
        <c:axId val="84307328"/>
      </c:lineChart>
      <c:dateAx>
        <c:axId val="84305408"/>
        <c:scaling>
          <c:orientation val="minMax"/>
        </c:scaling>
        <c:delete val="1"/>
        <c:axPos val="b"/>
        <c:numFmt formatCode="ge" sourceLinked="1"/>
        <c:majorTickMark val="none"/>
        <c:minorTickMark val="none"/>
        <c:tickLblPos val="none"/>
        <c:crossAx val="84307328"/>
        <c:crosses val="autoZero"/>
        <c:auto val="1"/>
        <c:lblOffset val="100"/>
        <c:baseTimeUnit val="years"/>
      </c:dateAx>
      <c:valAx>
        <c:axId val="843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95-44D0-A969-D49B6840C689}"/>
            </c:ext>
          </c:extLst>
        </c:ser>
        <c:dLbls>
          <c:showLegendKey val="0"/>
          <c:showVal val="0"/>
          <c:showCatName val="0"/>
          <c:showSerName val="0"/>
          <c:showPercent val="0"/>
          <c:showBubbleSize val="0"/>
        </c:dLbls>
        <c:gapWidth val="150"/>
        <c:axId val="84370944"/>
        <c:axId val="843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95-44D0-A969-D49B6840C689}"/>
            </c:ext>
          </c:extLst>
        </c:ser>
        <c:dLbls>
          <c:showLegendKey val="0"/>
          <c:showVal val="0"/>
          <c:showCatName val="0"/>
          <c:showSerName val="0"/>
          <c:showPercent val="0"/>
          <c:showBubbleSize val="0"/>
        </c:dLbls>
        <c:marker val="1"/>
        <c:smooth val="0"/>
        <c:axId val="84370944"/>
        <c:axId val="84372864"/>
      </c:lineChart>
      <c:dateAx>
        <c:axId val="84370944"/>
        <c:scaling>
          <c:orientation val="minMax"/>
        </c:scaling>
        <c:delete val="1"/>
        <c:axPos val="b"/>
        <c:numFmt formatCode="ge" sourceLinked="1"/>
        <c:majorTickMark val="none"/>
        <c:minorTickMark val="none"/>
        <c:tickLblPos val="none"/>
        <c:crossAx val="84372864"/>
        <c:crosses val="autoZero"/>
        <c:auto val="1"/>
        <c:lblOffset val="100"/>
        <c:baseTimeUnit val="years"/>
      </c:dateAx>
      <c:valAx>
        <c:axId val="843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5701.17</c:v>
                </c:pt>
                <c:pt idx="1">
                  <c:v>8175.59</c:v>
                </c:pt>
                <c:pt idx="2">
                  <c:v>6836.74</c:v>
                </c:pt>
                <c:pt idx="3">
                  <c:v>5854.92</c:v>
                </c:pt>
                <c:pt idx="4">
                  <c:v>6208.49</c:v>
                </c:pt>
              </c:numCache>
            </c:numRef>
          </c:val>
          <c:extLst>
            <c:ext xmlns:c16="http://schemas.microsoft.com/office/drawing/2014/chart" uri="{C3380CC4-5D6E-409C-BE32-E72D297353CC}">
              <c16:uniqueId val="{00000000-3B19-4CEF-B1D5-D285C2B7E73A}"/>
            </c:ext>
          </c:extLst>
        </c:ser>
        <c:dLbls>
          <c:showLegendKey val="0"/>
          <c:showVal val="0"/>
          <c:showCatName val="0"/>
          <c:showSerName val="0"/>
          <c:showPercent val="0"/>
          <c:showBubbleSize val="0"/>
        </c:dLbls>
        <c:gapWidth val="150"/>
        <c:axId val="84395520"/>
        <c:axId val="843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B19-4CEF-B1D5-D285C2B7E73A}"/>
            </c:ext>
          </c:extLst>
        </c:ser>
        <c:dLbls>
          <c:showLegendKey val="0"/>
          <c:showVal val="0"/>
          <c:showCatName val="0"/>
          <c:showSerName val="0"/>
          <c:showPercent val="0"/>
          <c:showBubbleSize val="0"/>
        </c:dLbls>
        <c:marker val="1"/>
        <c:smooth val="0"/>
        <c:axId val="84395520"/>
        <c:axId val="84397440"/>
      </c:lineChart>
      <c:dateAx>
        <c:axId val="84395520"/>
        <c:scaling>
          <c:orientation val="minMax"/>
        </c:scaling>
        <c:delete val="1"/>
        <c:axPos val="b"/>
        <c:numFmt formatCode="ge" sourceLinked="1"/>
        <c:majorTickMark val="none"/>
        <c:minorTickMark val="none"/>
        <c:tickLblPos val="none"/>
        <c:crossAx val="84397440"/>
        <c:crosses val="autoZero"/>
        <c:auto val="1"/>
        <c:lblOffset val="100"/>
        <c:baseTimeUnit val="years"/>
      </c:dateAx>
      <c:valAx>
        <c:axId val="843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17.29</c:v>
                </c:pt>
                <c:pt idx="1">
                  <c:v>15.52</c:v>
                </c:pt>
                <c:pt idx="2">
                  <c:v>14.88</c:v>
                </c:pt>
                <c:pt idx="3">
                  <c:v>16.03</c:v>
                </c:pt>
                <c:pt idx="4">
                  <c:v>14.64</c:v>
                </c:pt>
              </c:numCache>
            </c:numRef>
          </c:val>
          <c:extLst>
            <c:ext xmlns:c16="http://schemas.microsoft.com/office/drawing/2014/chart" uri="{C3380CC4-5D6E-409C-BE32-E72D297353CC}">
              <c16:uniqueId val="{00000000-D4A5-4357-B932-3A54FC28731E}"/>
            </c:ext>
          </c:extLst>
        </c:ser>
        <c:dLbls>
          <c:showLegendKey val="0"/>
          <c:showVal val="0"/>
          <c:showCatName val="0"/>
          <c:showSerName val="0"/>
          <c:showPercent val="0"/>
          <c:showBubbleSize val="0"/>
        </c:dLbls>
        <c:gapWidth val="150"/>
        <c:axId val="84448768"/>
        <c:axId val="844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D4A5-4357-B932-3A54FC28731E}"/>
            </c:ext>
          </c:extLst>
        </c:ser>
        <c:dLbls>
          <c:showLegendKey val="0"/>
          <c:showVal val="0"/>
          <c:showCatName val="0"/>
          <c:showSerName val="0"/>
          <c:showPercent val="0"/>
          <c:showBubbleSize val="0"/>
        </c:dLbls>
        <c:marker val="1"/>
        <c:smooth val="0"/>
        <c:axId val="84448768"/>
        <c:axId val="84450688"/>
      </c:lineChart>
      <c:dateAx>
        <c:axId val="84448768"/>
        <c:scaling>
          <c:orientation val="minMax"/>
        </c:scaling>
        <c:delete val="1"/>
        <c:axPos val="b"/>
        <c:numFmt formatCode="ge" sourceLinked="1"/>
        <c:majorTickMark val="none"/>
        <c:minorTickMark val="none"/>
        <c:tickLblPos val="none"/>
        <c:crossAx val="84450688"/>
        <c:crosses val="autoZero"/>
        <c:auto val="1"/>
        <c:lblOffset val="100"/>
        <c:baseTimeUnit val="years"/>
      </c:dateAx>
      <c:valAx>
        <c:axId val="844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853.34</c:v>
                </c:pt>
                <c:pt idx="1">
                  <c:v>898.41</c:v>
                </c:pt>
                <c:pt idx="2">
                  <c:v>947.08</c:v>
                </c:pt>
                <c:pt idx="3">
                  <c:v>888.47</c:v>
                </c:pt>
                <c:pt idx="4">
                  <c:v>986.16</c:v>
                </c:pt>
              </c:numCache>
            </c:numRef>
          </c:val>
          <c:extLst>
            <c:ext xmlns:c16="http://schemas.microsoft.com/office/drawing/2014/chart" uri="{C3380CC4-5D6E-409C-BE32-E72D297353CC}">
              <c16:uniqueId val="{00000000-6504-4FDC-BD36-1748D494BC6F}"/>
            </c:ext>
          </c:extLst>
        </c:ser>
        <c:dLbls>
          <c:showLegendKey val="0"/>
          <c:showVal val="0"/>
          <c:showCatName val="0"/>
          <c:showSerName val="0"/>
          <c:showPercent val="0"/>
          <c:showBubbleSize val="0"/>
        </c:dLbls>
        <c:gapWidth val="150"/>
        <c:axId val="84481152"/>
        <c:axId val="844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6504-4FDC-BD36-1748D494BC6F}"/>
            </c:ext>
          </c:extLst>
        </c:ser>
        <c:dLbls>
          <c:showLegendKey val="0"/>
          <c:showVal val="0"/>
          <c:showCatName val="0"/>
          <c:showSerName val="0"/>
          <c:showPercent val="0"/>
          <c:showBubbleSize val="0"/>
        </c:dLbls>
        <c:marker val="1"/>
        <c:smooth val="0"/>
        <c:axId val="84481152"/>
        <c:axId val="84483072"/>
      </c:lineChart>
      <c:dateAx>
        <c:axId val="84481152"/>
        <c:scaling>
          <c:orientation val="minMax"/>
        </c:scaling>
        <c:delete val="1"/>
        <c:axPos val="b"/>
        <c:numFmt formatCode="ge" sourceLinked="1"/>
        <c:majorTickMark val="none"/>
        <c:minorTickMark val="none"/>
        <c:tickLblPos val="none"/>
        <c:crossAx val="84483072"/>
        <c:crosses val="autoZero"/>
        <c:auto val="1"/>
        <c:lblOffset val="100"/>
        <c:baseTimeUnit val="years"/>
      </c:dateAx>
      <c:valAx>
        <c:axId val="84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20773</v>
      </c>
      <c r="AM8" s="50"/>
      <c r="AN8" s="50"/>
      <c r="AO8" s="50"/>
      <c r="AP8" s="50"/>
      <c r="AQ8" s="50"/>
      <c r="AR8" s="50"/>
      <c r="AS8" s="50"/>
      <c r="AT8" s="45">
        <f>データ!T6</f>
        <v>32.51</v>
      </c>
      <c r="AU8" s="45"/>
      <c r="AV8" s="45"/>
      <c r="AW8" s="45"/>
      <c r="AX8" s="45"/>
      <c r="AY8" s="45"/>
      <c r="AZ8" s="45"/>
      <c r="BA8" s="45"/>
      <c r="BB8" s="45">
        <f>データ!U6</f>
        <v>638.97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2.4700000000000002</v>
      </c>
      <c r="Q10" s="45"/>
      <c r="R10" s="45"/>
      <c r="S10" s="45"/>
      <c r="T10" s="45"/>
      <c r="U10" s="45"/>
      <c r="V10" s="45"/>
      <c r="W10" s="45">
        <f>データ!Q6</f>
        <v>84.79</v>
      </c>
      <c r="X10" s="45"/>
      <c r="Y10" s="45"/>
      <c r="Z10" s="45"/>
      <c r="AA10" s="45"/>
      <c r="AB10" s="45"/>
      <c r="AC10" s="45"/>
      <c r="AD10" s="50">
        <f>データ!R6</f>
        <v>2484</v>
      </c>
      <c r="AE10" s="50"/>
      <c r="AF10" s="50"/>
      <c r="AG10" s="50"/>
      <c r="AH10" s="50"/>
      <c r="AI10" s="50"/>
      <c r="AJ10" s="50"/>
      <c r="AK10" s="2"/>
      <c r="AL10" s="50">
        <f>データ!V6</f>
        <v>511</v>
      </c>
      <c r="AM10" s="50"/>
      <c r="AN10" s="50"/>
      <c r="AO10" s="50"/>
      <c r="AP10" s="50"/>
      <c r="AQ10" s="50"/>
      <c r="AR10" s="50"/>
      <c r="AS10" s="50"/>
      <c r="AT10" s="45">
        <f>データ!W6</f>
        <v>0.44</v>
      </c>
      <c r="AU10" s="45"/>
      <c r="AV10" s="45"/>
      <c r="AW10" s="45"/>
      <c r="AX10" s="45"/>
      <c r="AY10" s="45"/>
      <c r="AZ10" s="45"/>
      <c r="BA10" s="45"/>
      <c r="BB10" s="45">
        <f>データ!X6</f>
        <v>1161.3599999999999</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pkzwokzIZuCROCW8IN78V06Dy3FwEBQCJj/ASep807xjoZOLwg0ZxCyNABMgJw2VHq+aYQ4VyjZ8/6VaZf3LLQ==" saltValue="BOZx3+FU6O+YCsz9UVRm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123293</v>
      </c>
      <c r="D6" s="33">
        <f t="shared" si="3"/>
        <v>47</v>
      </c>
      <c r="E6" s="33">
        <f t="shared" si="3"/>
        <v>17</v>
      </c>
      <c r="F6" s="33">
        <f t="shared" si="3"/>
        <v>4</v>
      </c>
      <c r="G6" s="33">
        <f t="shared" si="3"/>
        <v>0</v>
      </c>
      <c r="H6" s="33" t="str">
        <f t="shared" si="3"/>
        <v>千葉県　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2.4700000000000002</v>
      </c>
      <c r="Q6" s="34">
        <f t="shared" si="3"/>
        <v>84.79</v>
      </c>
      <c r="R6" s="34">
        <f t="shared" si="3"/>
        <v>2484</v>
      </c>
      <c r="S6" s="34">
        <f t="shared" si="3"/>
        <v>20773</v>
      </c>
      <c r="T6" s="34">
        <f t="shared" si="3"/>
        <v>32.51</v>
      </c>
      <c r="U6" s="34">
        <f t="shared" si="3"/>
        <v>638.97</v>
      </c>
      <c r="V6" s="34">
        <f t="shared" si="3"/>
        <v>511</v>
      </c>
      <c r="W6" s="34">
        <f t="shared" si="3"/>
        <v>0.44</v>
      </c>
      <c r="X6" s="34">
        <f t="shared" si="3"/>
        <v>1161.3599999999999</v>
      </c>
      <c r="Y6" s="35">
        <f>IF(Y7="",NA(),Y7)</f>
        <v>16.57</v>
      </c>
      <c r="Z6" s="35">
        <f t="shared" ref="Z6:AH6" si="4">IF(Z7="",NA(),Z7)</f>
        <v>14.8</v>
      </c>
      <c r="AA6" s="35">
        <f t="shared" si="4"/>
        <v>14.03</v>
      </c>
      <c r="AB6" s="35">
        <f t="shared" si="4"/>
        <v>14.99</v>
      </c>
      <c r="AC6" s="35">
        <f t="shared" si="4"/>
        <v>14.64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5701.17</v>
      </c>
      <c r="BG6" s="35">
        <f t="shared" ref="BG6:BO6" si="7">IF(BG7="",NA(),BG7)</f>
        <v>8175.59</v>
      </c>
      <c r="BH6" s="35">
        <f t="shared" si="7"/>
        <v>6836.74</v>
      </c>
      <c r="BI6" s="35">
        <f t="shared" si="7"/>
        <v>5854.92</v>
      </c>
      <c r="BJ6" s="35">
        <f t="shared" si="7"/>
        <v>6208.49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17.29</v>
      </c>
      <c r="BR6" s="35">
        <f t="shared" ref="BR6:BZ6" si="8">IF(BR7="",NA(),BR7)</f>
        <v>15.52</v>
      </c>
      <c r="BS6" s="35">
        <f t="shared" si="8"/>
        <v>14.88</v>
      </c>
      <c r="BT6" s="35">
        <f t="shared" si="8"/>
        <v>16.03</v>
      </c>
      <c r="BU6" s="35">
        <f t="shared" si="8"/>
        <v>14.64</v>
      </c>
      <c r="BV6" s="35">
        <f t="shared" si="8"/>
        <v>66.56</v>
      </c>
      <c r="BW6" s="35">
        <f t="shared" si="8"/>
        <v>66.22</v>
      </c>
      <c r="BX6" s="35">
        <f t="shared" si="8"/>
        <v>69.87</v>
      </c>
      <c r="BY6" s="35">
        <f t="shared" si="8"/>
        <v>74.3</v>
      </c>
      <c r="BZ6" s="35">
        <f t="shared" si="8"/>
        <v>72.260000000000005</v>
      </c>
      <c r="CA6" s="34" t="str">
        <f>IF(CA7="","",IF(CA7="-","【-】","【"&amp;SUBSTITUTE(TEXT(CA7,"#,##0.00"),"-","△")&amp;"】"))</f>
        <v>【74.48】</v>
      </c>
      <c r="CB6" s="35">
        <f>IF(CB7="",NA(),CB7)</f>
        <v>853.34</v>
      </c>
      <c r="CC6" s="35">
        <f t="shared" ref="CC6:CK6" si="9">IF(CC7="",NA(),CC7)</f>
        <v>898.41</v>
      </c>
      <c r="CD6" s="35">
        <f t="shared" si="9"/>
        <v>947.08</v>
      </c>
      <c r="CE6" s="35">
        <f t="shared" si="9"/>
        <v>888.47</v>
      </c>
      <c r="CF6" s="35">
        <f t="shared" si="9"/>
        <v>986.16</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67.95</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70.34</v>
      </c>
      <c r="CY6" s="35">
        <f t="shared" ref="CY6:DG6" si="11">IF(CY7="",NA(),CY7)</f>
        <v>71.459999999999994</v>
      </c>
      <c r="CZ6" s="35">
        <f t="shared" si="11"/>
        <v>70.73</v>
      </c>
      <c r="DA6" s="35">
        <f t="shared" si="11"/>
        <v>71.48</v>
      </c>
      <c r="DB6" s="35">
        <f t="shared" si="11"/>
        <v>71.62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123293</v>
      </c>
      <c r="D7" s="37">
        <v>47</v>
      </c>
      <c r="E7" s="37">
        <v>17</v>
      </c>
      <c r="F7" s="37">
        <v>4</v>
      </c>
      <c r="G7" s="37">
        <v>0</v>
      </c>
      <c r="H7" s="37" t="s">
        <v>98</v>
      </c>
      <c r="I7" s="37" t="s">
        <v>99</v>
      </c>
      <c r="J7" s="37" t="s">
        <v>100</v>
      </c>
      <c r="K7" s="37" t="s">
        <v>101</v>
      </c>
      <c r="L7" s="37" t="s">
        <v>102</v>
      </c>
      <c r="M7" s="37" t="s">
        <v>103</v>
      </c>
      <c r="N7" s="38" t="s">
        <v>104</v>
      </c>
      <c r="O7" s="38" t="s">
        <v>105</v>
      </c>
      <c r="P7" s="38">
        <v>2.4700000000000002</v>
      </c>
      <c r="Q7" s="38">
        <v>84.79</v>
      </c>
      <c r="R7" s="38">
        <v>2484</v>
      </c>
      <c r="S7" s="38">
        <v>20773</v>
      </c>
      <c r="T7" s="38">
        <v>32.51</v>
      </c>
      <c r="U7" s="38">
        <v>638.97</v>
      </c>
      <c r="V7" s="38">
        <v>511</v>
      </c>
      <c r="W7" s="38">
        <v>0.44</v>
      </c>
      <c r="X7" s="38">
        <v>1161.3599999999999</v>
      </c>
      <c r="Y7" s="38">
        <v>16.57</v>
      </c>
      <c r="Z7" s="38">
        <v>14.8</v>
      </c>
      <c r="AA7" s="38">
        <v>14.03</v>
      </c>
      <c r="AB7" s="38">
        <v>14.99</v>
      </c>
      <c r="AC7" s="38">
        <v>14.64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5701.17</v>
      </c>
      <c r="BG7" s="38">
        <v>8175.59</v>
      </c>
      <c r="BH7" s="38">
        <v>6836.74</v>
      </c>
      <c r="BI7" s="38">
        <v>5854.92</v>
      </c>
      <c r="BJ7" s="38">
        <v>6208.49</v>
      </c>
      <c r="BK7" s="38">
        <v>1436</v>
      </c>
      <c r="BL7" s="38">
        <v>1434.89</v>
      </c>
      <c r="BM7" s="38">
        <v>1298.9100000000001</v>
      </c>
      <c r="BN7" s="38">
        <v>1243.71</v>
      </c>
      <c r="BO7" s="38">
        <v>1194.1500000000001</v>
      </c>
      <c r="BP7" s="38">
        <v>1209.4000000000001</v>
      </c>
      <c r="BQ7" s="38">
        <v>17.29</v>
      </c>
      <c r="BR7" s="38">
        <v>15.52</v>
      </c>
      <c r="BS7" s="38">
        <v>14.88</v>
      </c>
      <c r="BT7" s="38">
        <v>16.03</v>
      </c>
      <c r="BU7" s="38">
        <v>14.64</v>
      </c>
      <c r="BV7" s="38">
        <v>66.56</v>
      </c>
      <c r="BW7" s="38">
        <v>66.22</v>
      </c>
      <c r="BX7" s="38">
        <v>69.87</v>
      </c>
      <c r="BY7" s="38">
        <v>74.3</v>
      </c>
      <c r="BZ7" s="38">
        <v>72.260000000000005</v>
      </c>
      <c r="CA7" s="38">
        <v>74.48</v>
      </c>
      <c r="CB7" s="38">
        <v>853.34</v>
      </c>
      <c r="CC7" s="38">
        <v>898.41</v>
      </c>
      <c r="CD7" s="38">
        <v>947.08</v>
      </c>
      <c r="CE7" s="38">
        <v>888.47</v>
      </c>
      <c r="CF7" s="38">
        <v>986.16</v>
      </c>
      <c r="CG7" s="38">
        <v>244.29</v>
      </c>
      <c r="CH7" s="38">
        <v>246.72</v>
      </c>
      <c r="CI7" s="38">
        <v>234.96</v>
      </c>
      <c r="CJ7" s="38">
        <v>221.81</v>
      </c>
      <c r="CK7" s="38">
        <v>230.02</v>
      </c>
      <c r="CL7" s="38">
        <v>219.46</v>
      </c>
      <c r="CM7" s="38" t="s">
        <v>104</v>
      </c>
      <c r="CN7" s="38" t="s">
        <v>104</v>
      </c>
      <c r="CO7" s="38">
        <v>67.95</v>
      </c>
      <c r="CP7" s="38" t="s">
        <v>104</v>
      </c>
      <c r="CQ7" s="38" t="s">
        <v>104</v>
      </c>
      <c r="CR7" s="38">
        <v>43.58</v>
      </c>
      <c r="CS7" s="38">
        <v>41.35</v>
      </c>
      <c r="CT7" s="38">
        <v>42.9</v>
      </c>
      <c r="CU7" s="38">
        <v>43.36</v>
      </c>
      <c r="CV7" s="38">
        <v>42.56</v>
      </c>
      <c r="CW7" s="38">
        <v>42.82</v>
      </c>
      <c r="CX7" s="38">
        <v>70.34</v>
      </c>
      <c r="CY7" s="38">
        <v>71.459999999999994</v>
      </c>
      <c r="CZ7" s="38">
        <v>70.73</v>
      </c>
      <c r="DA7" s="38">
        <v>71.48</v>
      </c>
      <c r="DB7" s="38">
        <v>71.62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2019-12-05T05:11:34Z</dcterms:created>
  <dcterms:modified xsi:type="dcterms:W3CDTF">2020-02-18T08:24:09Z</dcterms:modified>
  <cp:category/>
</cp:coreProperties>
</file>