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j8E6d+oe3zWYWtzDzIb3P+a2l7MhV8/uLpLQK9xQxlchUP4xnMf7lHCYSvMAteFG2UKBFb7nFS4371iQ82ELXQ==" workbookSaltValue="Tf+bJtma+ekou+lEu+l+yA==" workbookSpinCount="100000" lockStructure="1"/>
  <bookViews>
    <workbookView xWindow="93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<sst xmlns="http://schemas.openxmlformats.org/spreadsheetml/2006/main" count="220" uniqueCount="108">
  <si>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</si>
  <si>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</si>
  <si>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</si>
  <si>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</si>
  <si>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</si>
  <si>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</si>
  <si>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</si>
  <si>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</si>
  <si>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</si>
  <si>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</si>
  <si>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</si>
  <si>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</si>
  <si>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</si>
  <si>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</si>
  <si>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</si>
  <si>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</si>
  <si>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</si>
  <si>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</si>
  <si>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</si>
  <si>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</si>
  <si>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</si>
  <si>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</si>
  <si>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</si>
  <si>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</si>
  <si>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</si>
  <si>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</si>
  <si>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</si>
  <si>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</si>
  <si>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</si>
  <si>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</si>
  <si>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</si>
  <si>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</si>
  <si>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</si>
  <si>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</si>
  <si>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</si>
  <si>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</si>
  <si>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</si>
  <si>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</si>
  <si>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</si>
  <si>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</si>
  <si>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</si>
  <si>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</si>
  <si>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</si>
  <si>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</si>
  <si>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</si>
  <si>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</si>
  <si>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</si>
  <si>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</si>
  <si>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</si>
  <si>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</si>
  <si>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</si>
  <si>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</si>
  <si>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</si>
  <si>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</si>
  <si>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</si>
  <si>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</si>
  <si>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</si>
  <si>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</si>
  <si>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</si>
  <si>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</si>
  <si>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</si>
  <si>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</si>
  <si>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</si>
  <si>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</si>
  <si>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</si>
  <si>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</si>
  <si>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</si>
  <si>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</si>
  <si>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</si>
  <si>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</si>
  <si>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</si>
  <si>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</si>
  <si>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</si>
  <si>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</si>
  <si>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</si>
  <si>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</si>
  <si>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</si>
  <si>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</si>
  <si>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</si>
  <si>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</si>
  <si>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</si>
  <si>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</si>
  <si>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</si>
  <si>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</si>
  <si>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</si>
  <si>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</si>
  <si>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</si>
  <si>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</si>
  <si>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</si>
  <si>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</si>
  <si>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</si>
  <si>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</si>
  <si>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</si>
  <si>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多古町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</si>
  <si>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</si>
  <si>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</si>
  <si>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</si>
  <si>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</si>
  <si>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</si>
  <si>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</si>
  <si>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</si>
  <si>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</si>
  <si>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</si>
  <si>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</si>
  <si>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</si>
  <si>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「健全な経営と安定した水の供給の実現」を図るため、施設の更新や設備の延命化、再構築や規模の適正化を考慮し、効率的かつ効果的な管理運営を推進していく。</t>
    <rPh sb="2" eb="4">
      <t>ケンゼン</t>
    </rPh>
    <rPh sb="5" eb="7">
      <t>ケイエイ</t>
    </rPh>
    <rPh sb="8" eb="10">
      <t>アンテイ</t>
    </rPh>
    <rPh sb="12" eb="13">
      <t>ミズ</t>
    </rPh>
    <rPh sb="14" eb="16">
      <t>キョウキュウ</t>
    </rPh>
    <rPh sb="17" eb="19">
      <t>ジツゲン</t>
    </rPh>
    <rPh sb="21" eb="22">
      <t>ハカ</t>
    </rPh>
    <rPh sb="26" eb="28">
      <t>シセツ</t>
    </rPh>
    <rPh sb="29" eb="31">
      <t>コウシン</t>
    </rPh>
    <rPh sb="32" eb="34">
      <t>セツビ</t>
    </rPh>
    <rPh sb="35" eb="37">
      <t>エンメイ</t>
    </rPh>
    <rPh sb="37" eb="38">
      <t>カ</t>
    </rPh>
    <rPh sb="39" eb="42">
      <t>サイコウチク</t>
    </rPh>
    <rPh sb="43" eb="45">
      <t>キボ</t>
    </rPh>
    <rPh sb="46" eb="49">
      <t>テキセイカ</t>
    </rPh>
    <rPh sb="50" eb="52">
      <t>コウリョ</t>
    </rPh>
    <rPh sb="54" eb="57">
      <t>コウリツテキ</t>
    </rPh>
    <rPh sb="59" eb="62">
      <t>コウカテキ</t>
    </rPh>
    <rPh sb="63" eb="65">
      <t>カンリ</t>
    </rPh>
    <rPh sb="65" eb="67">
      <t>ウンエイ</t>
    </rPh>
    <rPh sb="68" eb="70">
      <t>スイシン</t>
    </rPh>
    <phoneticPr fontId="4"/>
  </si>
  <si>
    <r>
      <t>　管路の老朽化が進んでいることが大きな要因で漏水が増加しており、</t>
    </r>
    <r>
      <rPr>
        <sz val="11"/>
        <color theme="1"/>
        <rFont val="ＭＳ ゴシック"/>
        <family val="3"/>
        <charset val="128"/>
      </rPr>
      <t>地震に強い耐震管への計画的な更新が必要である。
　また、浄水、取水及び配水施設についても老朽化対策が喫緊の課題である。管路と同様に耐震化に加え、電気及び機械設備の計画的な更新事業が望まれる。</t>
    </r>
    <rPh sb="1" eb="3">
      <t>カンロ</t>
    </rPh>
    <rPh sb="4" eb="7">
      <t>ロウキュウカ</t>
    </rPh>
    <rPh sb="8" eb="9">
      <t>スス</t>
    </rPh>
    <rPh sb="16" eb="17">
      <t>オオ</t>
    </rPh>
    <rPh sb="19" eb="21">
      <t>ヨウイン</t>
    </rPh>
    <rPh sb="22" eb="24">
      <t>ロウスイ</t>
    </rPh>
    <rPh sb="25" eb="27">
      <t>ゾウカ</t>
    </rPh>
    <rPh sb="32" eb="34">
      <t>ジシン</t>
    </rPh>
    <rPh sb="35" eb="36">
      <t>ツヨ</t>
    </rPh>
    <rPh sb="37" eb="39">
      <t>タイシン</t>
    </rPh>
    <rPh sb="39" eb="40">
      <t>カン</t>
    </rPh>
    <rPh sb="42" eb="45">
      <t>ケイカクテキ</t>
    </rPh>
    <rPh sb="46" eb="48">
      <t>コウシン</t>
    </rPh>
    <rPh sb="49" eb="51">
      <t>ヒツヨウ</t>
    </rPh>
    <rPh sb="60" eb="62">
      <t>ジョウスイ</t>
    </rPh>
    <rPh sb="63" eb="65">
      <t>シュスイ</t>
    </rPh>
    <rPh sb="65" eb="66">
      <t>オヨ</t>
    </rPh>
    <rPh sb="67" eb="69">
      <t>ハイスイ</t>
    </rPh>
    <rPh sb="69" eb="71">
      <t>シセツ</t>
    </rPh>
    <rPh sb="76" eb="79">
      <t>ロウキュウカ</t>
    </rPh>
    <rPh sb="79" eb="81">
      <t>タイサク</t>
    </rPh>
    <rPh sb="82" eb="84">
      <t>キッキン</t>
    </rPh>
    <rPh sb="85" eb="87">
      <t>カダイ</t>
    </rPh>
    <rPh sb="91" eb="93">
      <t>カンロ</t>
    </rPh>
    <rPh sb="94" eb="96">
      <t>ドウヨウ</t>
    </rPh>
    <rPh sb="97" eb="100">
      <t>タイシンカ</t>
    </rPh>
    <rPh sb="101" eb="102">
      <t>クワ</t>
    </rPh>
    <rPh sb="104" eb="106">
      <t>デンキ</t>
    </rPh>
    <rPh sb="106" eb="107">
      <t>オヨ</t>
    </rPh>
    <rPh sb="108" eb="110">
      <t>キカイ</t>
    </rPh>
    <rPh sb="110" eb="112">
      <t>セツビ</t>
    </rPh>
    <rPh sb="113" eb="116">
      <t>ケイカクテキ</t>
    </rPh>
    <rPh sb="117" eb="119">
      <t>コウシン</t>
    </rPh>
    <rPh sb="119" eb="121">
      <t>ジギョウ</t>
    </rPh>
    <rPh sb="122" eb="123">
      <t>ノゾ</t>
    </rPh>
    <phoneticPr fontId="4"/>
  </si>
  <si>
    <t>　人口減少はあるものの、給水収益は横ばい傾向であるが、水道施設の老朽化により更新事業費は増加傾向にある。
　供給単価は一定の水準で推移しており、給水原価もほぼ横ばい傾向にあるが、変わらない収入に対して支出が多くなっていることで、水道事業の財政を圧迫している。</t>
    <rPh sb="1" eb="3">
      <t>ジンコウ</t>
    </rPh>
    <rPh sb="3" eb="5">
      <t>ゲンショウ</t>
    </rPh>
    <rPh sb="12" eb="14">
      <t>キュウスイ</t>
    </rPh>
    <rPh sb="14" eb="16">
      <t>シュウエキ</t>
    </rPh>
    <rPh sb="17" eb="18">
      <t>ヨコ</t>
    </rPh>
    <rPh sb="20" eb="22">
      <t>ケイコウ</t>
    </rPh>
    <rPh sb="27" eb="29">
      <t>スイドウ</t>
    </rPh>
    <rPh sb="29" eb="31">
      <t>シセツ</t>
    </rPh>
    <rPh sb="32" eb="35">
      <t>ロウキュウカ</t>
    </rPh>
    <rPh sb="38" eb="40">
      <t>コウシン</t>
    </rPh>
    <rPh sb="40" eb="43">
      <t>ジギョウヒ</t>
    </rPh>
    <rPh sb="44" eb="46">
      <t>ゾウカ</t>
    </rPh>
    <rPh sb="46" eb="48">
      <t>ケイコウ</t>
    </rPh>
    <rPh sb="54" eb="56">
      <t>キョウキュウ</t>
    </rPh>
    <rPh sb="56" eb="58">
      <t>タンカ</t>
    </rPh>
    <rPh sb="59" eb="61">
      <t>イッテイ</t>
    </rPh>
    <rPh sb="62" eb="64">
      <t>スイジュン</t>
    </rPh>
    <rPh sb="65" eb="67">
      <t>スイイ</t>
    </rPh>
    <rPh sb="72" eb="74">
      <t>キュウスイ</t>
    </rPh>
    <rPh sb="74" eb="76">
      <t>ゲンカ</t>
    </rPh>
    <rPh sb="79" eb="80">
      <t>ヨコ</t>
    </rPh>
    <rPh sb="82" eb="84">
      <t>ケイコウ</t>
    </rPh>
    <rPh sb="89" eb="90">
      <t>カ</t>
    </rPh>
    <rPh sb="94" eb="96">
      <t>シュウニュウ</t>
    </rPh>
    <rPh sb="97" eb="98">
      <t>タイ</t>
    </rPh>
    <rPh sb="100" eb="102">
      <t>シシュツ</t>
    </rPh>
    <rPh sb="103" eb="104">
      <t>オオ</t>
    </rPh>
    <rPh sb="114" eb="116">
      <t>スイドウ</t>
    </rPh>
    <rPh sb="116" eb="118">
      <t>ジギョウ</t>
    </rPh>
    <rPh sb="119" eb="121">
      <t>ザイセイ</t>
    </rPh>
    <rPh sb="122" eb="124">
      <t>アッパク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</si>
</sst>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BA-4B8B-8C0A-D318C5B3208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E9BA-4B8B-8C0A-D318C5B3208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43.45</c:v>
                </c:pt>
                <c:pt idx="1">
                  <c:v>45.39</c:v>
                </c:pt>
                <c:pt idx="2">
                  <c:v>48.09</c:v>
                </c:pt>
                <c:pt idx="3">
                  <c:v>48.06</c:v>
                </c:pt>
                <c:pt idx="4">
                  <c:v>48.91</c:v>
                </c:pt>
              </c:numCache>
            </c:numRef>
          </c:val>
          <c:extLst>
            <c:ext xmlns:c16="http://schemas.microsoft.com/office/drawing/2014/chart" uri="{C3380CC4-5D6E-409C-BE32-E72D297353CC}">
              <c16:uniqueId val="{00000000-3506-4983-A9AE-7C87BC52B74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3506-4983-A9AE-7C87BC52B74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78.34</c:v>
                </c:pt>
                <c:pt idx="1">
                  <c:v>75.69</c:v>
                </c:pt>
                <c:pt idx="2">
                  <c:v>71.47</c:v>
                </c:pt>
                <c:pt idx="3">
                  <c:v>72.47</c:v>
                </c:pt>
                <c:pt idx="4">
                  <c:v>72.849999999999994</c:v>
                </c:pt>
              </c:numCache>
            </c:numRef>
          </c:val>
          <c:extLst>
            <c:ext xmlns:c16="http://schemas.microsoft.com/office/drawing/2014/chart" uri="{C3380CC4-5D6E-409C-BE32-E72D297353CC}">
              <c16:uniqueId val="{00000000-EDAE-44B4-8CCE-39D4361BB21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EDAE-44B4-8CCE-39D4361BB21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95.28</c:v>
                </c:pt>
                <c:pt idx="1">
                  <c:v>102.25</c:v>
                </c:pt>
                <c:pt idx="2">
                  <c:v>95.24</c:v>
                </c:pt>
                <c:pt idx="3">
                  <c:v>93.01</c:v>
                </c:pt>
                <c:pt idx="4">
                  <c:v>103.9</c:v>
                </c:pt>
              </c:numCache>
            </c:numRef>
          </c:val>
          <c:extLst>
            <c:ext xmlns:c16="http://schemas.microsoft.com/office/drawing/2014/chart" uri="{C3380CC4-5D6E-409C-BE32-E72D297353CC}">
              <c16:uniqueId val="{00000000-189B-4800-B2E0-038E957AF8A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189B-4800-B2E0-038E957AF8A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46.92</c:v>
                </c:pt>
                <c:pt idx="1">
                  <c:v>49.59</c:v>
                </c:pt>
                <c:pt idx="2">
                  <c:v>52.22</c:v>
                </c:pt>
                <c:pt idx="3">
                  <c:v>54.79</c:v>
                </c:pt>
                <c:pt idx="4">
                  <c:v>59.03</c:v>
                </c:pt>
              </c:numCache>
            </c:numRef>
          </c:val>
          <c:extLst>
            <c:ext xmlns:c16="http://schemas.microsoft.com/office/drawing/2014/chart" uri="{C3380CC4-5D6E-409C-BE32-E72D297353CC}">
              <c16:uniqueId val="{00000000-D0B1-4927-8307-41A859801D6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D0B1-4927-8307-41A859801D6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1.59</c:v>
                </c:pt>
                <c:pt idx="1">
                  <c:v>0</c:v>
                </c:pt>
                <c:pt idx="2">
                  <c:v>0</c:v>
                </c:pt>
                <c:pt idx="3">
                  <c:v>0</c:v>
                </c:pt>
                <c:pt idx="4">
                  <c:v>0</c:v>
                </c:pt>
              </c:numCache>
            </c:numRef>
          </c:val>
          <c:extLst>
            <c:ext xmlns:c16="http://schemas.microsoft.com/office/drawing/2014/chart" uri="{C3380CC4-5D6E-409C-BE32-E72D297353CC}">
              <c16:uniqueId val="{00000000-FD0A-4F2B-9530-660B395F112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FD0A-4F2B-9530-660B395F112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formatCode="#,##0.00;&quot;△&quot;#,##0.00;&quot;-&quot;">
                  <c:v>5.62</c:v>
                </c:pt>
                <c:pt idx="3" formatCode="#,##0.00;&quot;△&quot;#,##0.00;&quot;-&quot;">
                  <c:v>14.09</c:v>
                </c:pt>
                <c:pt idx="4" formatCode="#,##0.00;&quot;△&quot;#,##0.00;&quot;-&quot;">
                  <c:v>9.82</c:v>
                </c:pt>
              </c:numCache>
            </c:numRef>
          </c:val>
          <c:extLst>
            <c:ext xmlns:c16="http://schemas.microsoft.com/office/drawing/2014/chart" uri="{C3380CC4-5D6E-409C-BE32-E72D297353CC}">
              <c16:uniqueId val="{00000000-2AC2-44C4-A1FB-F4255E0C329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2AC2-44C4-A1FB-F4255E0C329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276.60000000000002</c:v>
                </c:pt>
                <c:pt idx="1">
                  <c:v>282.87</c:v>
                </c:pt>
                <c:pt idx="2">
                  <c:v>275.92</c:v>
                </c:pt>
                <c:pt idx="3">
                  <c:v>249.4</c:v>
                </c:pt>
                <c:pt idx="4">
                  <c:v>253.05</c:v>
                </c:pt>
              </c:numCache>
            </c:numRef>
          </c:val>
          <c:extLst>
            <c:ext xmlns:c16="http://schemas.microsoft.com/office/drawing/2014/chart" uri="{C3380CC4-5D6E-409C-BE32-E72D297353CC}">
              <c16:uniqueId val="{00000000-A38D-40F4-8111-8143EA22378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A38D-40F4-8111-8143EA22378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751</c:v>
                </c:pt>
                <c:pt idx="1">
                  <c:v>685.84</c:v>
                </c:pt>
                <c:pt idx="2">
                  <c:v>631.24</c:v>
                </c:pt>
                <c:pt idx="3">
                  <c:v>568.01</c:v>
                </c:pt>
                <c:pt idx="4">
                  <c:v>505.88</c:v>
                </c:pt>
              </c:numCache>
            </c:numRef>
          </c:val>
          <c:extLst>
            <c:ext xmlns:c16="http://schemas.microsoft.com/office/drawing/2014/chart" uri="{C3380CC4-5D6E-409C-BE32-E72D297353CC}">
              <c16:uniqueId val="{00000000-C3BC-4402-967C-097B5344FB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C3BC-4402-967C-097B5344FB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90.25</c:v>
                </c:pt>
                <c:pt idx="1">
                  <c:v>96.41</c:v>
                </c:pt>
                <c:pt idx="2">
                  <c:v>92.73</c:v>
                </c:pt>
                <c:pt idx="3">
                  <c:v>89.03</c:v>
                </c:pt>
                <c:pt idx="4">
                  <c:v>102.81</c:v>
                </c:pt>
              </c:numCache>
            </c:numRef>
          </c:val>
          <c:extLst>
            <c:ext xmlns:c16="http://schemas.microsoft.com/office/drawing/2014/chart" uri="{C3380CC4-5D6E-409C-BE32-E72D297353CC}">
              <c16:uniqueId val="{00000000-0EF9-443C-A03E-D36BF5B29B9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0EF9-443C-A03E-D36BF5B29B9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234.08</c:v>
                </c:pt>
                <c:pt idx="1">
                  <c:v>219.51</c:v>
                </c:pt>
                <c:pt idx="2">
                  <c:v>228.62</c:v>
                </c:pt>
                <c:pt idx="3">
                  <c:v>238.57</c:v>
                </c:pt>
                <c:pt idx="4">
                  <c:v>204.78</c:v>
                </c:pt>
              </c:numCache>
            </c:numRef>
          </c:val>
          <c:extLst>
            <c:ext xmlns:c16="http://schemas.microsoft.com/office/drawing/2014/chart" uri="{C3380CC4-5D6E-409C-BE32-E72D297353CC}">
              <c16:uniqueId val="{00000000-DA12-4D9D-9939-9D25443CA8E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DA12-4D9D-9939-9D25443CA8E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多古町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14709</v>
      </c>
      <c r="AM8" s="70"/>
      <c r="AN8" s="70"/>
      <c r="AO8" s="70"/>
      <c r="AP8" s="70"/>
      <c r="AQ8" s="70"/>
      <c r="AR8" s="70"/>
      <c r="AS8" s="70"/>
      <c r="AT8" s="66">
        <f>データ!$S$6</f>
        <v>72.8</v>
      </c>
      <c r="AU8" s="67"/>
      <c r="AV8" s="67"/>
      <c r="AW8" s="67"/>
      <c r="AX8" s="67"/>
      <c r="AY8" s="67"/>
      <c r="AZ8" s="67"/>
      <c r="BA8" s="67"/>
      <c r="BB8" s="69">
        <f>データ!$T$6</f>
        <v>202.05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58.13</v>
      </c>
      <c r="J10" s="67"/>
      <c r="K10" s="67"/>
      <c r="L10" s="67"/>
      <c r="M10" s="67"/>
      <c r="N10" s="67"/>
      <c r="O10" s="68"/>
      <c r="P10" s="69">
        <f>データ!$P$6</f>
        <v>95.2</v>
      </c>
      <c r="Q10" s="69"/>
      <c r="R10" s="69"/>
      <c r="S10" s="69"/>
      <c r="T10" s="69"/>
      <c r="U10" s="69"/>
      <c r="V10" s="69"/>
      <c r="W10" s="70">
        <f>データ!$Q$6</f>
        <v>1944</v>
      </c>
      <c r="X10" s="70"/>
      <c r="Y10" s="70"/>
      <c r="Z10" s="70"/>
      <c r="AA10" s="70"/>
      <c r="AB10" s="70"/>
      <c r="AC10" s="70"/>
      <c r="AD10" s="2"/>
      <c r="AE10" s="2"/>
      <c r="AF10" s="2"/>
      <c r="AG10" s="2"/>
      <c r="AH10" s="4"/>
      <c r="AI10" s="4"/>
      <c r="AJ10" s="4"/>
      <c r="AK10" s="4"/>
      <c r="AL10" s="70">
        <f>データ!$U$6</f>
        <v>13952</v>
      </c>
      <c r="AM10" s="70"/>
      <c r="AN10" s="70"/>
      <c r="AO10" s="70"/>
      <c r="AP10" s="70"/>
      <c r="AQ10" s="70"/>
      <c r="AR10" s="70"/>
      <c r="AS10" s="70"/>
      <c r="AT10" s="66">
        <f>データ!$V$6</f>
        <v>72.8</v>
      </c>
      <c r="AU10" s="67"/>
      <c r="AV10" s="67"/>
      <c r="AW10" s="67"/>
      <c r="AX10" s="67"/>
      <c r="AY10" s="67"/>
      <c r="AZ10" s="67"/>
      <c r="BA10" s="67"/>
      <c r="BB10" s="69">
        <f>データ!$W$6</f>
        <v>191.65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NxazEC4yHyUGfKO4FkfHmuURfwmO2vSVnHJ8Eofw3Qiwe7XJHGZLInSyOdXOOGicE2lRM2xNJFM3fEg7ottKw==" saltValue="iuFvBcc7aKnQ6DjRZERy8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123471</v>
      </c>
      <c r="D6" s="34">
        <f t="shared" si="3"/>
        <v>46</v>
      </c>
      <c r="E6" s="34">
        <f t="shared" si="3"/>
        <v>1</v>
      </c>
      <c r="F6" s="34">
        <f t="shared" si="3"/>
        <v>0</v>
      </c>
      <c r="G6" s="34">
        <f t="shared" si="3"/>
        <v>1</v>
      </c>
      <c r="H6" s="34" t="str">
        <f t="shared" si="3"/>
        <v>千葉県　多古町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58.13</v>
      </c>
      <c r="P6" s="35">
        <f t="shared" si="3"/>
        <v>95.2</v>
      </c>
      <c r="Q6" s="35">
        <f t="shared" si="3"/>
        <v>1944</v>
      </c>
      <c r="R6" s="35">
        <f t="shared" si="3"/>
        <v>14709</v>
      </c>
      <c r="S6" s="35">
        <f t="shared" si="3"/>
        <v>72.8</v>
      </c>
      <c r="T6" s="35">
        <f t="shared" si="3"/>
        <v>202.05</v>
      </c>
      <c r="U6" s="35">
        <f t="shared" si="3"/>
        <v>13952</v>
      </c>
      <c r="V6" s="35">
        <f t="shared" si="3"/>
        <v>72.8</v>
      </c>
      <c r="W6" s="35">
        <f t="shared" si="3"/>
        <v>191.65</v>
      </c>
      <c r="X6" s="36">
        <f>IF(X7="",NA(),X7)</f>
        <v>95.28</v>
      </c>
      <c r="Y6" s="36">
        <f t="shared" ref="Y6:AG6" si="4">IF(Y7="",NA(),Y7)</f>
        <v>102.25</v>
      </c>
      <c r="Z6" s="36">
        <f t="shared" si="4"/>
        <v>95.24</v>
      </c>
      <c r="AA6" s="36">
        <f t="shared" si="4"/>
        <v>93.01</v>
      </c>
      <c r="AB6" s="36">
        <f t="shared" si="4"/>
        <v>103.9</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6">
        <f t="shared" si="5"/>
        <v>5.62</v>
      </c>
      <c r="AL6" s="36">
        <f t="shared" si="5"/>
        <v>14.09</v>
      </c>
      <c r="AM6" s="36">
        <f t="shared" si="5"/>
        <v>9.82</v>
      </c>
      <c r="AN6" s="36">
        <f t="shared" si="5"/>
        <v>9.49</v>
      </c>
      <c r="AO6" s="36">
        <f t="shared" si="5"/>
        <v>9.35</v>
      </c>
      <c r="AP6" s="36">
        <f t="shared" si="5"/>
        <v>10.130000000000001</v>
      </c>
      <c r="AQ6" s="36">
        <f t="shared" si="5"/>
        <v>7.31</v>
      </c>
      <c r="AR6" s="36">
        <f t="shared" si="5"/>
        <v>7.48</v>
      </c>
      <c r="AS6" s="35" t="str">
        <f>IF(AS7="","",IF(AS7="-","【-】","【"&amp;SUBSTITUTE(TEXT(AS7,"#,##0.00"),"-","△")&amp;"】"))</f>
        <v>【1.05】</v>
      </c>
      <c r="AT6" s="36">
        <f>IF(AT7="",NA(),AT7)</f>
        <v>276.60000000000002</v>
      </c>
      <c r="AU6" s="36">
        <f t="shared" ref="AU6:BC6" si="6">IF(AU7="",NA(),AU7)</f>
        <v>282.87</v>
      </c>
      <c r="AV6" s="36">
        <f t="shared" si="6"/>
        <v>275.92</v>
      </c>
      <c r="AW6" s="36">
        <f t="shared" si="6"/>
        <v>249.4</v>
      </c>
      <c r="AX6" s="36">
        <f t="shared" si="6"/>
        <v>253.05</v>
      </c>
      <c r="AY6" s="36">
        <f t="shared" si="6"/>
        <v>406.37</v>
      </c>
      <c r="AZ6" s="36">
        <f t="shared" si="6"/>
        <v>398.29</v>
      </c>
      <c r="BA6" s="36">
        <f t="shared" si="6"/>
        <v>388.67</v>
      </c>
      <c r="BB6" s="36">
        <f t="shared" si="6"/>
        <v>355.27</v>
      </c>
      <c r="BC6" s="36">
        <f t="shared" si="6"/>
        <v>359.7</v>
      </c>
      <c r="BD6" s="35" t="str">
        <f>IF(BD7="","",IF(BD7="-","【-】","【"&amp;SUBSTITUTE(TEXT(BD7,"#,##0.00"),"-","△")&amp;"】"))</f>
        <v>【261.93】</v>
      </c>
      <c r="BE6" s="36">
        <f>IF(BE7="",NA(),BE7)</f>
        <v>751</v>
      </c>
      <c r="BF6" s="36">
        <f t="shared" ref="BF6:BN6" si="7">IF(BF7="",NA(),BF7)</f>
        <v>685.84</v>
      </c>
      <c r="BG6" s="36">
        <f t="shared" si="7"/>
        <v>631.24</v>
      </c>
      <c r="BH6" s="36">
        <f t="shared" si="7"/>
        <v>568.01</v>
      </c>
      <c r="BI6" s="36">
        <f t="shared" si="7"/>
        <v>505.88</v>
      </c>
      <c r="BJ6" s="36">
        <f t="shared" si="7"/>
        <v>442.54</v>
      </c>
      <c r="BK6" s="36">
        <f t="shared" si="7"/>
        <v>431</v>
      </c>
      <c r="BL6" s="36">
        <f t="shared" si="7"/>
        <v>422.5</v>
      </c>
      <c r="BM6" s="36">
        <f t="shared" si="7"/>
        <v>458.27</v>
      </c>
      <c r="BN6" s="36">
        <f t="shared" si="7"/>
        <v>447.01</v>
      </c>
      <c r="BO6" s="35" t="str">
        <f>IF(BO7="","",IF(BO7="-","【-】","【"&amp;SUBSTITUTE(TEXT(BO7,"#,##0.00"),"-","△")&amp;"】"))</f>
        <v>【270.46】</v>
      </c>
      <c r="BP6" s="36">
        <f>IF(BP7="",NA(),BP7)</f>
        <v>90.25</v>
      </c>
      <c r="BQ6" s="36">
        <f t="shared" ref="BQ6:BY6" si="8">IF(BQ7="",NA(),BQ7)</f>
        <v>96.41</v>
      </c>
      <c r="BR6" s="36">
        <f t="shared" si="8"/>
        <v>92.73</v>
      </c>
      <c r="BS6" s="36">
        <f t="shared" si="8"/>
        <v>89.03</v>
      </c>
      <c r="BT6" s="36">
        <f t="shared" si="8"/>
        <v>102.81</v>
      </c>
      <c r="BU6" s="36">
        <f t="shared" si="8"/>
        <v>98.6</v>
      </c>
      <c r="BV6" s="36">
        <f t="shared" si="8"/>
        <v>100.82</v>
      </c>
      <c r="BW6" s="36">
        <f t="shared" si="8"/>
        <v>101.64</v>
      </c>
      <c r="BX6" s="36">
        <f t="shared" si="8"/>
        <v>96.77</v>
      </c>
      <c r="BY6" s="36">
        <f t="shared" si="8"/>
        <v>95.81</v>
      </c>
      <c r="BZ6" s="35" t="str">
        <f>IF(BZ7="","",IF(BZ7="-","【-】","【"&amp;SUBSTITUTE(TEXT(BZ7,"#,##0.00"),"-","△")&amp;"】"))</f>
        <v>【103.91】</v>
      </c>
      <c r="CA6" s="36">
        <f>IF(CA7="",NA(),CA7)</f>
        <v>234.08</v>
      </c>
      <c r="CB6" s="36">
        <f t="shared" ref="CB6:CJ6" si="9">IF(CB7="",NA(),CB7)</f>
        <v>219.51</v>
      </c>
      <c r="CC6" s="36">
        <f t="shared" si="9"/>
        <v>228.62</v>
      </c>
      <c r="CD6" s="36">
        <f t="shared" si="9"/>
        <v>238.57</v>
      </c>
      <c r="CE6" s="36">
        <f t="shared" si="9"/>
        <v>204.78</v>
      </c>
      <c r="CF6" s="36">
        <f t="shared" si="9"/>
        <v>181.67</v>
      </c>
      <c r="CG6" s="36">
        <f t="shared" si="9"/>
        <v>179.55</v>
      </c>
      <c r="CH6" s="36">
        <f t="shared" si="9"/>
        <v>179.16</v>
      </c>
      <c r="CI6" s="36">
        <f t="shared" si="9"/>
        <v>187.18</v>
      </c>
      <c r="CJ6" s="36">
        <f t="shared" si="9"/>
        <v>189.58</v>
      </c>
      <c r="CK6" s="35" t="str">
        <f>IF(CK7="","",IF(CK7="-","【-】","【"&amp;SUBSTITUTE(TEXT(CK7,"#,##0.00"),"-","△")&amp;"】"))</f>
        <v>【167.11】</v>
      </c>
      <c r="CL6" s="36">
        <f>IF(CL7="",NA(),CL7)</f>
        <v>43.45</v>
      </c>
      <c r="CM6" s="36">
        <f t="shared" ref="CM6:CU6" si="10">IF(CM7="",NA(),CM7)</f>
        <v>45.39</v>
      </c>
      <c r="CN6" s="36">
        <f t="shared" si="10"/>
        <v>48.09</v>
      </c>
      <c r="CO6" s="36">
        <f t="shared" si="10"/>
        <v>48.06</v>
      </c>
      <c r="CP6" s="36">
        <f t="shared" si="10"/>
        <v>48.91</v>
      </c>
      <c r="CQ6" s="36">
        <f t="shared" si="10"/>
        <v>53.61</v>
      </c>
      <c r="CR6" s="36">
        <f t="shared" si="10"/>
        <v>53.52</v>
      </c>
      <c r="CS6" s="36">
        <f t="shared" si="10"/>
        <v>54.24</v>
      </c>
      <c r="CT6" s="36">
        <f t="shared" si="10"/>
        <v>55.88</v>
      </c>
      <c r="CU6" s="36">
        <f t="shared" si="10"/>
        <v>55.22</v>
      </c>
      <c r="CV6" s="35" t="str">
        <f>IF(CV7="","",IF(CV7="-","【-】","【"&amp;SUBSTITUTE(TEXT(CV7,"#,##0.00"),"-","△")&amp;"】"))</f>
        <v>【60.27】</v>
      </c>
      <c r="CW6" s="36">
        <f>IF(CW7="",NA(),CW7)</f>
        <v>78.34</v>
      </c>
      <c r="CX6" s="36">
        <f t="shared" ref="CX6:DF6" si="11">IF(CX7="",NA(),CX7)</f>
        <v>75.69</v>
      </c>
      <c r="CY6" s="36">
        <f t="shared" si="11"/>
        <v>71.47</v>
      </c>
      <c r="CZ6" s="36">
        <f t="shared" si="11"/>
        <v>72.47</v>
      </c>
      <c r="DA6" s="36">
        <f t="shared" si="11"/>
        <v>72.849999999999994</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46.92</v>
      </c>
      <c r="DI6" s="36">
        <f t="shared" ref="DI6:DQ6" si="12">IF(DI7="",NA(),DI7)</f>
        <v>49.59</v>
      </c>
      <c r="DJ6" s="36">
        <f t="shared" si="12"/>
        <v>52.22</v>
      </c>
      <c r="DK6" s="36">
        <f t="shared" si="12"/>
        <v>54.79</v>
      </c>
      <c r="DL6" s="36">
        <f t="shared" si="12"/>
        <v>59.03</v>
      </c>
      <c r="DM6" s="36">
        <f t="shared" si="12"/>
        <v>46.67</v>
      </c>
      <c r="DN6" s="36">
        <f t="shared" si="12"/>
        <v>47.7</v>
      </c>
      <c r="DO6" s="36">
        <f t="shared" si="12"/>
        <v>48.14</v>
      </c>
      <c r="DP6" s="36">
        <f t="shared" si="12"/>
        <v>46.61</v>
      </c>
      <c r="DQ6" s="36">
        <f t="shared" si="12"/>
        <v>47.97</v>
      </c>
      <c r="DR6" s="35" t="str">
        <f>IF(DR7="","",IF(DR7="-","【-】","【"&amp;SUBSTITUTE(TEXT(DR7,"#,##0.00"),"-","△")&amp;"】"))</f>
        <v>【48.85】</v>
      </c>
      <c r="DS6" s="36">
        <f>IF(DS7="",NA(),DS7)</f>
        <v>1.59</v>
      </c>
      <c r="DT6" s="35">
        <f t="shared" ref="DT6:EB6" si="13">IF(DT7="",NA(),DT7)</f>
        <v>0</v>
      </c>
      <c r="DU6" s="35">
        <f t="shared" si="13"/>
        <v>0</v>
      </c>
      <c r="DV6" s="35">
        <f t="shared" si="13"/>
        <v>0</v>
      </c>
      <c r="DW6" s="35">
        <f t="shared" si="13"/>
        <v>0</v>
      </c>
      <c r="DX6" s="36">
        <f t="shared" si="13"/>
        <v>10.029999999999999</v>
      </c>
      <c r="DY6" s="36">
        <f t="shared" si="13"/>
        <v>7.26</v>
      </c>
      <c r="DZ6" s="36">
        <f t="shared" si="13"/>
        <v>11.13</v>
      </c>
      <c r="EA6" s="36">
        <f t="shared" si="13"/>
        <v>10.84</v>
      </c>
      <c r="EB6" s="36">
        <f t="shared" si="13"/>
        <v>15.33</v>
      </c>
      <c r="EC6" s="35" t="str">
        <f>IF(EC7="","",IF(EC7="-","【-】","【"&amp;SUBSTITUTE(TEXT(EC7,"#,##0.00"),"-","△")&amp;"】"))</f>
        <v>【17.80】</v>
      </c>
      <c r="ED6" s="35">
        <f>IF(ED7="",NA(),ED7)</f>
        <v>0</v>
      </c>
      <c r="EE6" s="35">
        <f t="shared" ref="EE6:EM6" si="14">IF(EE7="",NA(),EE7)</f>
        <v>0</v>
      </c>
      <c r="EF6" s="35">
        <f t="shared" si="14"/>
        <v>0</v>
      </c>
      <c r="EG6" s="35">
        <f t="shared" si="14"/>
        <v>0</v>
      </c>
      <c r="EH6" s="35">
        <f t="shared" si="14"/>
        <v>0</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123471</v>
      </c>
      <c r="D7" s="38">
        <v>46</v>
      </c>
      <c r="E7" s="38">
        <v>1</v>
      </c>
      <c r="F7" s="38">
        <v>0</v>
      </c>
      <c r="G7" s="38">
        <v>1</v>
      </c>
      <c r="H7" s="38" t="s">
        <v>93</v>
      </c>
      <c r="I7" s="38" t="s">
        <v>94</v>
      </c>
      <c r="J7" s="38" t="s">
        <v>95</v>
      </c>
      <c r="K7" s="38" t="s">
        <v>96</v>
      </c>
      <c r="L7" s="38" t="s">
        <v>97</v>
      </c>
      <c r="M7" s="38" t="s">
        <v>98</v>
      </c>
      <c r="N7" s="39" t="s">
        <v>99</v>
      </c>
      <c r="O7" s="39">
        <v>58.13</v>
      </c>
      <c r="P7" s="39">
        <v>95.2</v>
      </c>
      <c r="Q7" s="39">
        <v>1944</v>
      </c>
      <c r="R7" s="39">
        <v>14709</v>
      </c>
      <c r="S7" s="39">
        <v>72.8</v>
      </c>
      <c r="T7" s="39">
        <v>202.05</v>
      </c>
      <c r="U7" s="39">
        <v>13952</v>
      </c>
      <c r="V7" s="39">
        <v>72.8</v>
      </c>
      <c r="W7" s="39">
        <v>191.65</v>
      </c>
      <c r="X7" s="39">
        <v>95.28</v>
      </c>
      <c r="Y7" s="39">
        <v>102.25</v>
      </c>
      <c r="Z7" s="39">
        <v>95.24</v>
      </c>
      <c r="AA7" s="39">
        <v>93.01</v>
      </c>
      <c r="AB7" s="39">
        <v>103.9</v>
      </c>
      <c r="AC7" s="39">
        <v>109.49</v>
      </c>
      <c r="AD7" s="39">
        <v>111.06</v>
      </c>
      <c r="AE7" s="39">
        <v>111.34</v>
      </c>
      <c r="AF7" s="39">
        <v>110.02</v>
      </c>
      <c r="AG7" s="39">
        <v>108.76</v>
      </c>
      <c r="AH7" s="39">
        <v>112.83</v>
      </c>
      <c r="AI7" s="39">
        <v>0</v>
      </c>
      <c r="AJ7" s="39">
        <v>0</v>
      </c>
      <c r="AK7" s="39">
        <v>5.62</v>
      </c>
      <c r="AL7" s="39">
        <v>14.09</v>
      </c>
      <c r="AM7" s="39">
        <v>9.82</v>
      </c>
      <c r="AN7" s="39">
        <v>9.49</v>
      </c>
      <c r="AO7" s="39">
        <v>9.35</v>
      </c>
      <c r="AP7" s="39">
        <v>10.130000000000001</v>
      </c>
      <c r="AQ7" s="39">
        <v>7.31</v>
      </c>
      <c r="AR7" s="39">
        <v>7.48</v>
      </c>
      <c r="AS7" s="39">
        <v>1.05</v>
      </c>
      <c r="AT7" s="39">
        <v>276.60000000000002</v>
      </c>
      <c r="AU7" s="39">
        <v>282.87</v>
      </c>
      <c r="AV7" s="39">
        <v>275.92</v>
      </c>
      <c r="AW7" s="39">
        <v>249.4</v>
      </c>
      <c r="AX7" s="39">
        <v>253.05</v>
      </c>
      <c r="AY7" s="39">
        <v>406.37</v>
      </c>
      <c r="AZ7" s="39">
        <v>398.29</v>
      </c>
      <c r="BA7" s="39">
        <v>388.67</v>
      </c>
      <c r="BB7" s="39">
        <v>355.27</v>
      </c>
      <c r="BC7" s="39">
        <v>359.7</v>
      </c>
      <c r="BD7" s="39">
        <v>261.93</v>
      </c>
      <c r="BE7" s="39">
        <v>751</v>
      </c>
      <c r="BF7" s="39">
        <v>685.84</v>
      </c>
      <c r="BG7" s="39">
        <v>631.24</v>
      </c>
      <c r="BH7" s="39">
        <v>568.01</v>
      </c>
      <c r="BI7" s="39">
        <v>505.88</v>
      </c>
      <c r="BJ7" s="39">
        <v>442.54</v>
      </c>
      <c r="BK7" s="39">
        <v>431</v>
      </c>
      <c r="BL7" s="39">
        <v>422.5</v>
      </c>
      <c r="BM7" s="39">
        <v>458.27</v>
      </c>
      <c r="BN7" s="39">
        <v>447.01</v>
      </c>
      <c r="BO7" s="39">
        <v>270.45999999999998</v>
      </c>
      <c r="BP7" s="39">
        <v>90.25</v>
      </c>
      <c r="BQ7" s="39">
        <v>96.41</v>
      </c>
      <c r="BR7" s="39">
        <v>92.73</v>
      </c>
      <c r="BS7" s="39">
        <v>89.03</v>
      </c>
      <c r="BT7" s="39">
        <v>102.81</v>
      </c>
      <c r="BU7" s="39">
        <v>98.6</v>
      </c>
      <c r="BV7" s="39">
        <v>100.82</v>
      </c>
      <c r="BW7" s="39">
        <v>101.64</v>
      </c>
      <c r="BX7" s="39">
        <v>96.77</v>
      </c>
      <c r="BY7" s="39">
        <v>95.81</v>
      </c>
      <c r="BZ7" s="39">
        <v>103.91</v>
      </c>
      <c r="CA7" s="39">
        <v>234.08</v>
      </c>
      <c r="CB7" s="39">
        <v>219.51</v>
      </c>
      <c r="CC7" s="39">
        <v>228.62</v>
      </c>
      <c r="CD7" s="39">
        <v>238.57</v>
      </c>
      <c r="CE7" s="39">
        <v>204.78</v>
      </c>
      <c r="CF7" s="39">
        <v>181.67</v>
      </c>
      <c r="CG7" s="39">
        <v>179.55</v>
      </c>
      <c r="CH7" s="39">
        <v>179.16</v>
      </c>
      <c r="CI7" s="39">
        <v>187.18</v>
      </c>
      <c r="CJ7" s="39">
        <v>189.58</v>
      </c>
      <c r="CK7" s="39">
        <v>167.11</v>
      </c>
      <c r="CL7" s="39">
        <v>43.45</v>
      </c>
      <c r="CM7" s="39">
        <v>45.39</v>
      </c>
      <c r="CN7" s="39">
        <v>48.09</v>
      </c>
      <c r="CO7" s="39">
        <v>48.06</v>
      </c>
      <c r="CP7" s="39">
        <v>48.91</v>
      </c>
      <c r="CQ7" s="39">
        <v>53.61</v>
      </c>
      <c r="CR7" s="39">
        <v>53.52</v>
      </c>
      <c r="CS7" s="39">
        <v>54.24</v>
      </c>
      <c r="CT7" s="39">
        <v>55.88</v>
      </c>
      <c r="CU7" s="39">
        <v>55.22</v>
      </c>
      <c r="CV7" s="39">
        <v>60.27</v>
      </c>
      <c r="CW7" s="39">
        <v>78.34</v>
      </c>
      <c r="CX7" s="39">
        <v>75.69</v>
      </c>
      <c r="CY7" s="39">
        <v>71.47</v>
      </c>
      <c r="CZ7" s="39">
        <v>72.47</v>
      </c>
      <c r="DA7" s="39">
        <v>72.849999999999994</v>
      </c>
      <c r="DB7" s="39">
        <v>81.31</v>
      </c>
      <c r="DC7" s="39">
        <v>81.459999999999994</v>
      </c>
      <c r="DD7" s="39">
        <v>81.680000000000007</v>
      </c>
      <c r="DE7" s="39">
        <v>80.989999999999995</v>
      </c>
      <c r="DF7" s="39">
        <v>80.930000000000007</v>
      </c>
      <c r="DG7" s="39">
        <v>89.92</v>
      </c>
      <c r="DH7" s="39">
        <v>46.92</v>
      </c>
      <c r="DI7" s="39">
        <v>49.59</v>
      </c>
      <c r="DJ7" s="39">
        <v>52.22</v>
      </c>
      <c r="DK7" s="39">
        <v>54.79</v>
      </c>
      <c r="DL7" s="39">
        <v>59.03</v>
      </c>
      <c r="DM7" s="39">
        <v>46.67</v>
      </c>
      <c r="DN7" s="39">
        <v>47.7</v>
      </c>
      <c r="DO7" s="39">
        <v>48.14</v>
      </c>
      <c r="DP7" s="39">
        <v>46.61</v>
      </c>
      <c r="DQ7" s="39">
        <v>47.97</v>
      </c>
      <c r="DR7" s="39">
        <v>48.85</v>
      </c>
      <c r="DS7" s="39">
        <v>1.59</v>
      </c>
      <c r="DT7" s="39">
        <v>0</v>
      </c>
      <c r="DU7" s="39">
        <v>0</v>
      </c>
      <c r="DV7" s="39">
        <v>0</v>
      </c>
      <c r="DW7" s="39">
        <v>0</v>
      </c>
      <c r="DX7" s="39">
        <v>10.029999999999999</v>
      </c>
      <c r="DY7" s="39">
        <v>7.26</v>
      </c>
      <c r="DZ7" s="39">
        <v>11.13</v>
      </c>
      <c r="EA7" s="39">
        <v>10.84</v>
      </c>
      <c r="EB7" s="39">
        <v>15.33</v>
      </c>
      <c r="EC7" s="39">
        <v>17.8</v>
      </c>
      <c r="ED7" s="39">
        <v>0</v>
      </c>
      <c r="EE7" s="39">
        <v>0</v>
      </c>
      <c r="EF7" s="39">
        <v>0</v>
      </c>
      <c r="EG7" s="39">
        <v>0</v>
      </c>
      <c r="EH7" s="39">
        <v>0</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2019-12-05T04:13:17Z</dcterms:created>
  <dcterms:modified xsi:type="dcterms:W3CDTF">2020-02-18T06:17:56Z</dcterms:modified>
  <cp:category/>
</cp:coreProperties>
</file>