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9greGuelS4/mqlMcA5B+RvA1sR7QPjdzmMoGR0EYhGRHuvWbB2kaoyQ4IGybxvUMSPB+ldug2xgD0DjNpUgDUg==" workbookSaltValue="fPJtAI0rKfIh6hZ1TAAHdA==" workbookSpinCount="100000" lockStructure="1"/>
  <bookViews>
    <workbookView xWindow="810" yWindow="-120" windowWidth="20730" windowHeight="1116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P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<sst xmlns="http://schemas.openxmlformats.org/spreadsheetml/2006/main" count="228" uniqueCount="114">
  <si>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</si>
  <si>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</si>
  <si>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</si>
  <si>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</si>
  <si>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</si>
  <si>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</si>
  <si>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</si>
  <si>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</si>
  <si>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</si>
  <si>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</si>
  <si>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</si>
  <si>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</si>
  <si>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</si>
  <si>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</si>
  <si>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</si>
  <si>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</si>
  <si>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</si>
  <si>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</si>
  <si>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</si>
  <si>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</si>
  <si>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</si>
  <si>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</si>
  <si>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</si>
  <si>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</si>
  <si>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</si>
  <si>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</si>
  <si>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</si>
  <si>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</si>
  <si>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</si>
  <si>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</si>
  <si>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</si>
  <si>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</si>
  <si>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</si>
  <si>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</si>
  <si>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</si>
  <si>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</si>
  <si>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</si>
  <si>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</si>
  <si>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</si>
  <si>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</si>
  <si>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</si>
  <si>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</si>
  <si>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</si>
  <si>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</si>
  <si>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</si>
  <si>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</si>
  <si>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</si>
  <si>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</si>
  <si>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</si>
  <si>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</si>
  <si>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</si>
  <si>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</si>
  <si>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</si>
  <si>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</si>
  <si>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</si>
  <si>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</si>
  <si>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</si>
  <si>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</si>
  <si>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</si>
  <si>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</si>
  <si>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</si>
  <si>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</si>
  <si>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</si>
  <si>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</si>
  <si>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</si>
  <si>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</si>
  <si>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</si>
  <si>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</si>
  <si>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</si>
  <si>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</si>
  <si>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</si>
  <si>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</si>
  <si>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</si>
  <si>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</si>
  <si>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</si>
  <si>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</si>
  <si>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</si>
  <si>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</si>
  <si>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</si>
  <si>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</si>
  <si>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</si>
  <si>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</si>
  <si>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</si>
  <si>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</si>
  <si>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</si>
  <si>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</si>
  <si>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</si>
  <si>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</si>
  <si>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</si>
  <si>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</si>
  <si>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</si>
  <si>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</si>
  <si>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</si>
  <si>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</si>
  <si>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</si>
  <si>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</si>
  <si>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</si>
  <si>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</si>
  <si>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多古町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</si>
  <si>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</si>
  <si>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</si>
  <si>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</si>
  <si>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</si>
  <si>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</si>
  <si>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</si>
  <si>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</si>
  <si>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</si>
  <si>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</si>
  <si>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</si>
  <si>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</si>
  <si>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</si>
  <si>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農業集落排水事業は、一番早い平成13年6月の十余三地区供用開始から令和2年3月で満18年9箇月が経過する。一番遅い林地区でも、平成15年8月の供用開始から満16年7箇月の経過となる。管路の耐用年数の50年までまだ年数はあるが、地震や振動、経年による破損はないかなど、今後は調査が必要である。</t>
    <rPh sb="37" eb="39">
      <t>レイワ</t>
    </rPh>
    <rPh sb="117" eb="119">
      <t>ジシン</t>
    </rPh>
    <phoneticPr fontId="15"/>
  </si>
  <si>
    <t>　当農業集落排水事業の経営に当たり、人口の減少による将来の施設の在り方の見直しは必要になる。一方、水質保全や財源確保のため、普及啓蒙活動の強化などを実施して現在の供用率の低迷を徐々に解消し、施設を活かしていかなければならない。また施設の維持管理に当たっては、効率的な経営と長寿命化が図れるよう、町の財政状況とのバランスを見極め計画的な予防・保全が必要である。</t>
    <phoneticPr fontId="15"/>
  </si>
  <si>
    <t xml:space="preserve">〇収益的収支比率、企業債残高対事業規模比率
　収益的収支比率は平均100％程で推移し、使用料の割合は20％強で他会計繰入金への依存度は高いが、使用料収入は年平均0.1％増加している。企業債残高対事業規模比率については、他会計からの繰入れによる収入で償還すべき企業債残高につき0となる。
〇経費回収率
　経費回収率は年平均61％と平均値は上回っているが、決して高い水準とは言えないため、未供用の解消に努めなければならない。
〇汚水処理原価
　年平均222円で平均値を下回っているが、H29以降は増加傾向にある。機器更新や人件費の抑制により汚水処理費の減少努めなければならない。
〇施設利用率
　ほぼ横ばいの年間56％前後の比率で推移し平均値は上回ってはいるが、未だ十分に利用されていない。人口の減少も見据え、将来の施設規模等は汚水処理構想に定める方向性に基づき検討が必要である。
〇水洗化率
　平均値を20％以上下回る平均63.3％と、依然として低いレベルで推移している状況である。これは未だ未接続が多く事業目的である水質保全が十分に図れておらず、また使用料収入が補てんされない分、町の一般財源への依存度を高めているので、水洗化率向上のため普及・啓蒙活動の強化が必要であ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</si>
</sst>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3A-4EAA-912A-C74E25CB693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2.0499999999999998</c:v>
                </c:pt>
                <c:pt idx="3">
                  <c:v>0.01</c:v>
                </c:pt>
                <c:pt idx="4">
                  <c:v>0.01</c:v>
                </c:pt>
              </c:numCache>
            </c:numRef>
          </c:val>
          <c:smooth val="0"/>
          <c:extLst>
            <c:ext xmlns:c16="http://schemas.microsoft.com/office/drawing/2014/chart" uri="{C3380CC4-5D6E-409C-BE32-E72D297353CC}">
              <c16:uniqueId val="{00000001-3A3A-4EAA-912A-C74E25CB693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56.49</c:v>
                </c:pt>
                <c:pt idx="1">
                  <c:v>56.17</c:v>
                </c:pt>
                <c:pt idx="2">
                  <c:v>55.53</c:v>
                </c:pt>
                <c:pt idx="3">
                  <c:v>55.74</c:v>
                </c:pt>
                <c:pt idx="4">
                  <c:v>53.62</c:v>
                </c:pt>
              </c:numCache>
            </c:numRef>
          </c:val>
          <c:extLst>
            <c:ext xmlns:c16="http://schemas.microsoft.com/office/drawing/2014/chart" uri="{C3380CC4-5D6E-409C-BE32-E72D297353CC}">
              <c16:uniqueId val="{00000000-FA32-4207-9B19-506C4121B7A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60.65</c:v>
                </c:pt>
                <c:pt idx="3">
                  <c:v>51.75</c:v>
                </c:pt>
                <c:pt idx="4">
                  <c:v>50.68</c:v>
                </c:pt>
              </c:numCache>
            </c:numRef>
          </c:val>
          <c:smooth val="0"/>
          <c:extLst>
            <c:ext xmlns:c16="http://schemas.microsoft.com/office/drawing/2014/chart" uri="{C3380CC4-5D6E-409C-BE32-E72D297353CC}">
              <c16:uniqueId val="{00000001-FA32-4207-9B19-506C4121B7A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61.48</c:v>
                </c:pt>
                <c:pt idx="1">
                  <c:v>62.08</c:v>
                </c:pt>
                <c:pt idx="2">
                  <c:v>64.040000000000006</c:v>
                </c:pt>
                <c:pt idx="3">
                  <c:v>64.45</c:v>
                </c:pt>
                <c:pt idx="4">
                  <c:v>64.53</c:v>
                </c:pt>
              </c:numCache>
            </c:numRef>
          </c:val>
          <c:extLst>
            <c:ext xmlns:c16="http://schemas.microsoft.com/office/drawing/2014/chart" uri="{C3380CC4-5D6E-409C-BE32-E72D297353CC}">
              <c16:uniqueId val="{00000000-AACE-4C75-A403-C9A6C061701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84.58</c:v>
                </c:pt>
                <c:pt idx="3">
                  <c:v>84.84</c:v>
                </c:pt>
                <c:pt idx="4">
                  <c:v>84.86</c:v>
                </c:pt>
              </c:numCache>
            </c:numRef>
          </c:val>
          <c:smooth val="0"/>
          <c:extLst>
            <c:ext xmlns:c16="http://schemas.microsoft.com/office/drawing/2014/chart" uri="{C3380CC4-5D6E-409C-BE32-E72D297353CC}">
              <c16:uniqueId val="{00000001-AACE-4C75-A403-C9A6C061701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100.09</c:v>
                </c:pt>
                <c:pt idx="1">
                  <c:v>101.68</c:v>
                </c:pt>
                <c:pt idx="2">
                  <c:v>101.01</c:v>
                </c:pt>
                <c:pt idx="3">
                  <c:v>97.49</c:v>
                </c:pt>
                <c:pt idx="4">
                  <c:v>102.4</c:v>
                </c:pt>
              </c:numCache>
            </c:numRef>
          </c:val>
          <c:extLst>
            <c:ext xmlns:c16="http://schemas.microsoft.com/office/drawing/2014/chart" uri="{C3380CC4-5D6E-409C-BE32-E72D297353CC}">
              <c16:uniqueId val="{00000000-ACF6-4965-90AD-F874CC83530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F6-4965-90AD-F874CC83530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51-4806-B6B9-6E1277668A7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51-4806-B6B9-6E1277668A7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34-4E00-BC2D-7F473017D2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34-4E00-BC2D-7F473017D2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DF-4129-A732-3934ED17EFC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DF-4129-A732-3934ED17EFC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E3-4E32-9701-D01C2819D2E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E3-4E32-9701-D01C2819D2E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3031.05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C71-4B1A-91B4-92198F3B9C7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974.93</c:v>
                </c:pt>
                <c:pt idx="3">
                  <c:v>855.8</c:v>
                </c:pt>
                <c:pt idx="4">
                  <c:v>789.46</c:v>
                </c:pt>
              </c:numCache>
            </c:numRef>
          </c:val>
          <c:smooth val="0"/>
          <c:extLst>
            <c:ext xmlns:c16="http://schemas.microsoft.com/office/drawing/2014/chart" uri="{C3380CC4-5D6E-409C-BE32-E72D297353CC}">
              <c16:uniqueId val="{00000001-EC71-4B1A-91B4-92198F3B9C7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54.17</c:v>
                </c:pt>
                <c:pt idx="1">
                  <c:v>54.63</c:v>
                </c:pt>
                <c:pt idx="2">
                  <c:v>67.62</c:v>
                </c:pt>
                <c:pt idx="3">
                  <c:v>65.59</c:v>
                </c:pt>
                <c:pt idx="4">
                  <c:v>63.97</c:v>
                </c:pt>
              </c:numCache>
            </c:numRef>
          </c:val>
          <c:extLst>
            <c:ext xmlns:c16="http://schemas.microsoft.com/office/drawing/2014/chart" uri="{C3380CC4-5D6E-409C-BE32-E72D297353CC}">
              <c16:uniqueId val="{00000000-D737-446C-BA07-27F36579803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55.32</c:v>
                </c:pt>
                <c:pt idx="3">
                  <c:v>59.8</c:v>
                </c:pt>
                <c:pt idx="4">
                  <c:v>57.77</c:v>
                </c:pt>
              </c:numCache>
            </c:numRef>
          </c:val>
          <c:smooth val="0"/>
          <c:extLst>
            <c:ext xmlns:c16="http://schemas.microsoft.com/office/drawing/2014/chart" uri="{C3380CC4-5D6E-409C-BE32-E72D297353CC}">
              <c16:uniqueId val="{00000001-D737-446C-BA07-27F36579803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245.57</c:v>
                </c:pt>
                <c:pt idx="1">
                  <c:v>244</c:v>
                </c:pt>
                <c:pt idx="2">
                  <c:v>199.73</c:v>
                </c:pt>
                <c:pt idx="3">
                  <c:v>202.94</c:v>
                </c:pt>
                <c:pt idx="4">
                  <c:v>215.89</c:v>
                </c:pt>
              </c:numCache>
            </c:numRef>
          </c:val>
          <c:extLst>
            <c:ext xmlns:c16="http://schemas.microsoft.com/office/drawing/2014/chart" uri="{C3380CC4-5D6E-409C-BE32-E72D297353CC}">
              <c16:uniqueId val="{00000000-0B12-4A16-B510-7739D8CA983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283.17</c:v>
                </c:pt>
                <c:pt idx="3">
                  <c:v>263.76</c:v>
                </c:pt>
                <c:pt idx="4">
                  <c:v>274.35000000000002</c:v>
                </c:pt>
              </c:numCache>
            </c:numRef>
          </c:val>
          <c:smooth val="0"/>
          <c:extLst>
            <c:ext xmlns:c16="http://schemas.microsoft.com/office/drawing/2014/chart" uri="{C3380CC4-5D6E-409C-BE32-E72D297353CC}">
              <c16:uniqueId val="{00000001-0B12-4A16-B510-7739D8CA983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多古町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14709</v>
      </c>
      <c r="AM8" s="68"/>
      <c r="AN8" s="68"/>
      <c r="AO8" s="68"/>
      <c r="AP8" s="68"/>
      <c r="AQ8" s="68"/>
      <c r="AR8" s="68"/>
      <c r="AS8" s="68"/>
      <c r="AT8" s="67">
        <f>データ!T6</f>
        <v>72.8</v>
      </c>
      <c r="AU8" s="67"/>
      <c r="AV8" s="67"/>
      <c r="AW8" s="67"/>
      <c r="AX8" s="67"/>
      <c r="AY8" s="67"/>
      <c r="AZ8" s="67"/>
      <c r="BA8" s="67"/>
      <c r="BB8" s="67">
        <f>データ!U6</f>
        <v>202.05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17.68</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2591</v>
      </c>
      <c r="AM10" s="68"/>
      <c r="AN10" s="68"/>
      <c r="AO10" s="68"/>
      <c r="AP10" s="68"/>
      <c r="AQ10" s="68"/>
      <c r="AR10" s="68"/>
      <c r="AS10" s="68"/>
      <c r="AT10" s="67">
        <f>データ!W6</f>
        <v>0.94</v>
      </c>
      <c r="AU10" s="67"/>
      <c r="AV10" s="67"/>
      <c r="AW10" s="67"/>
      <c r="AX10" s="67"/>
      <c r="AY10" s="67"/>
      <c r="AZ10" s="67"/>
      <c r="BA10" s="67"/>
      <c r="BB10" s="67">
        <f>データ!X6</f>
        <v>2756.38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7zcd/cGlr2By/N2TGo2VTrvz2aIcVgjnhvwktDJejfTm3R2rZp+EC9K3TwHdiIvoPq/tFSD5c5h9vZJ2s0mc6w==" saltValue="3uiVNkQ8yCi1z0HNF7gH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123471</v>
      </c>
      <c r="D6" s="33">
        <f t="shared" si="3"/>
        <v>47</v>
      </c>
      <c r="E6" s="33">
        <f t="shared" si="3"/>
        <v>17</v>
      </c>
      <c r="F6" s="33">
        <f t="shared" si="3"/>
        <v>5</v>
      </c>
      <c r="G6" s="33">
        <f t="shared" si="3"/>
        <v>0</v>
      </c>
      <c r="H6" s="33" t="str">
        <f t="shared" si="3"/>
        <v>千葉県　多古町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17.68</v>
      </c>
      <c r="Q6" s="34">
        <f t="shared" si="3"/>
        <v>100</v>
      </c>
      <c r="R6" s="34">
        <f t="shared" si="3"/>
        <v>3780</v>
      </c>
      <c r="S6" s="34">
        <f t="shared" si="3"/>
        <v>14709</v>
      </c>
      <c r="T6" s="34">
        <f t="shared" si="3"/>
        <v>72.8</v>
      </c>
      <c r="U6" s="34">
        <f t="shared" si="3"/>
        <v>202.05</v>
      </c>
      <c r="V6" s="34">
        <f t="shared" si="3"/>
        <v>2591</v>
      </c>
      <c r="W6" s="34">
        <f t="shared" si="3"/>
        <v>0.94</v>
      </c>
      <c r="X6" s="34">
        <f t="shared" si="3"/>
        <v>2756.38</v>
      </c>
      <c r="Y6" s="35">
        <f>IF(Y7="",NA(),Y7)</f>
        <v>100.09</v>
      </c>
      <c r="Z6" s="35">
        <f t="shared" ref="Z6:AH6" si="4">IF(Z7="",NA(),Z7)</f>
        <v>101.68</v>
      </c>
      <c r="AA6" s="35">
        <f t="shared" si="4"/>
        <v>101.01</v>
      </c>
      <c r="AB6" s="35">
        <f t="shared" si="4"/>
        <v>97.49</v>
      </c>
      <c r="AC6" s="35">
        <f t="shared" si="4"/>
        <v>102.4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3031.05</v>
      </c>
      <c r="BH6" s="34">
        <f t="shared" si="7"/>
        <v>0</v>
      </c>
      <c r="BI6" s="34">
        <f t="shared" si="7"/>
        <v>0</v>
      </c>
      <c r="BJ6" s="34">
        <f t="shared" si="7"/>
        <v>0</v>
      </c>
      <c r="BK6" s="35">
        <f t="shared" si="7"/>
        <v>1161.05</v>
      </c>
      <c r="BL6" s="35">
        <f t="shared" si="7"/>
        <v>979.89</v>
      </c>
      <c r="BM6" s="35">
        <f t="shared" si="7"/>
        <v>974.93</v>
      </c>
      <c r="BN6" s="35">
        <f t="shared" si="7"/>
        <v>855.8</v>
      </c>
      <c r="BO6" s="35">
        <f t="shared" si="7"/>
        <v>789.46</v>
      </c>
      <c r="BP6" s="34" t="str">
        <f>IF(BP7="","",IF(BP7="-","【-】","【"&amp;SUBSTITUTE(TEXT(BP7,"#,##0.00"),"-","△")&amp;"】"))</f>
        <v>【747.76】</v>
      </c>
      <c r="BQ6" s="35">
        <f>IF(BQ7="",NA(),BQ7)</f>
        <v>54.17</v>
      </c>
      <c r="BR6" s="35">
        <f t="shared" ref="BR6:BZ6" si="8">IF(BR7="",NA(),BR7)</f>
        <v>54.63</v>
      </c>
      <c r="BS6" s="35">
        <f t="shared" si="8"/>
        <v>67.62</v>
      </c>
      <c r="BT6" s="35">
        <f t="shared" si="8"/>
        <v>65.59</v>
      </c>
      <c r="BU6" s="35">
        <f t="shared" si="8"/>
        <v>63.97</v>
      </c>
      <c r="BV6" s="35">
        <f t="shared" si="8"/>
        <v>41.08</v>
      </c>
      <c r="BW6" s="35">
        <f t="shared" si="8"/>
        <v>41.34</v>
      </c>
      <c r="BX6" s="35">
        <f t="shared" si="8"/>
        <v>55.32</v>
      </c>
      <c r="BY6" s="35">
        <f t="shared" si="8"/>
        <v>59.8</v>
      </c>
      <c r="BZ6" s="35">
        <f t="shared" si="8"/>
        <v>57.77</v>
      </c>
      <c r="CA6" s="34" t="str">
        <f>IF(CA7="","",IF(CA7="-","【-】","【"&amp;SUBSTITUTE(TEXT(CA7,"#,##0.00"),"-","△")&amp;"】"))</f>
        <v>【59.51】</v>
      </c>
      <c r="CB6" s="35">
        <f>IF(CB7="",NA(),CB7)</f>
        <v>245.57</v>
      </c>
      <c r="CC6" s="35">
        <f t="shared" ref="CC6:CK6" si="9">IF(CC7="",NA(),CC7)</f>
        <v>244</v>
      </c>
      <c r="CD6" s="35">
        <f t="shared" si="9"/>
        <v>199.73</v>
      </c>
      <c r="CE6" s="35">
        <f t="shared" si="9"/>
        <v>202.94</v>
      </c>
      <c r="CF6" s="35">
        <f t="shared" si="9"/>
        <v>215.89</v>
      </c>
      <c r="CG6" s="35">
        <f t="shared" si="9"/>
        <v>378.08</v>
      </c>
      <c r="CH6" s="35">
        <f t="shared" si="9"/>
        <v>357.49</v>
      </c>
      <c r="CI6" s="35">
        <f t="shared" si="9"/>
        <v>283.17</v>
      </c>
      <c r="CJ6" s="35">
        <f t="shared" si="9"/>
        <v>263.76</v>
      </c>
      <c r="CK6" s="35">
        <f t="shared" si="9"/>
        <v>274.35000000000002</v>
      </c>
      <c r="CL6" s="34" t="str">
        <f>IF(CL7="","",IF(CL7="-","【-】","【"&amp;SUBSTITUTE(TEXT(CL7,"#,##0.00"),"-","△")&amp;"】"))</f>
        <v>【261.46】</v>
      </c>
      <c r="CM6" s="35">
        <f>IF(CM7="",NA(),CM7)</f>
        <v>56.49</v>
      </c>
      <c r="CN6" s="35">
        <f t="shared" ref="CN6:CV6" si="10">IF(CN7="",NA(),CN7)</f>
        <v>56.17</v>
      </c>
      <c r="CO6" s="35">
        <f t="shared" si="10"/>
        <v>55.53</v>
      </c>
      <c r="CP6" s="35">
        <f t="shared" si="10"/>
        <v>55.74</v>
      </c>
      <c r="CQ6" s="35">
        <f t="shared" si="10"/>
        <v>53.62</v>
      </c>
      <c r="CR6" s="35">
        <f t="shared" si="10"/>
        <v>44.69</v>
      </c>
      <c r="CS6" s="35">
        <f t="shared" si="10"/>
        <v>44.69</v>
      </c>
      <c r="CT6" s="35">
        <f t="shared" si="10"/>
        <v>60.65</v>
      </c>
      <c r="CU6" s="35">
        <f t="shared" si="10"/>
        <v>51.75</v>
      </c>
      <c r="CV6" s="35">
        <f t="shared" si="10"/>
        <v>50.68</v>
      </c>
      <c r="CW6" s="34" t="str">
        <f>IF(CW7="","",IF(CW7="-","【-】","【"&amp;SUBSTITUTE(TEXT(CW7,"#,##0.00"),"-","△")&amp;"】"))</f>
        <v>【52.23】</v>
      </c>
      <c r="CX6" s="35">
        <f>IF(CX7="",NA(),CX7)</f>
        <v>61.48</v>
      </c>
      <c r="CY6" s="35">
        <f t="shared" ref="CY6:DG6" si="11">IF(CY7="",NA(),CY7)</f>
        <v>62.08</v>
      </c>
      <c r="CZ6" s="35">
        <f t="shared" si="11"/>
        <v>64.040000000000006</v>
      </c>
      <c r="DA6" s="35">
        <f t="shared" si="11"/>
        <v>64.45</v>
      </c>
      <c r="DB6" s="35">
        <f t="shared" si="11"/>
        <v>64.53</v>
      </c>
      <c r="DC6" s="35">
        <f t="shared" si="11"/>
        <v>70.59</v>
      </c>
      <c r="DD6" s="35">
        <f t="shared" si="11"/>
        <v>69.67</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123471</v>
      </c>
      <c r="D7" s="37">
        <v>47</v>
      </c>
      <c r="E7" s="37">
        <v>17</v>
      </c>
      <c r="F7" s="37">
        <v>5</v>
      </c>
      <c r="G7" s="37">
        <v>0</v>
      </c>
      <c r="H7" s="37" t="s">
        <v>98</v>
      </c>
      <c r="I7" s="37" t="s">
        <v>99</v>
      </c>
      <c r="J7" s="37" t="s">
        <v>100</v>
      </c>
      <c r="K7" s="37" t="s">
        <v>101</v>
      </c>
      <c r="L7" s="37" t="s">
        <v>102</v>
      </c>
      <c r="M7" s="37" t="s">
        <v>103</v>
      </c>
      <c r="N7" s="38" t="s">
        <v>104</v>
      </c>
      <c r="O7" s="38" t="s">
        <v>105</v>
      </c>
      <c r="P7" s="38">
        <v>17.68</v>
      </c>
      <c r="Q7" s="38">
        <v>100</v>
      </c>
      <c r="R7" s="38">
        <v>3780</v>
      </c>
      <c r="S7" s="38">
        <v>14709</v>
      </c>
      <c r="T7" s="38">
        <v>72.8</v>
      </c>
      <c r="U7" s="38">
        <v>202.05</v>
      </c>
      <c r="V7" s="38">
        <v>2591</v>
      </c>
      <c r="W7" s="38">
        <v>0.94</v>
      </c>
      <c r="X7" s="38">
        <v>2756.38</v>
      </c>
      <c r="Y7" s="38">
        <v>100.09</v>
      </c>
      <c r="Z7" s="38">
        <v>101.68</v>
      </c>
      <c r="AA7" s="38">
        <v>101.01</v>
      </c>
      <c r="AB7" s="38">
        <v>97.49</v>
      </c>
      <c r="AC7" s="38">
        <v>102.4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3031.05</v>
      </c>
      <c r="BH7" s="38">
        <v>0</v>
      </c>
      <c r="BI7" s="38">
        <v>0</v>
      </c>
      <c r="BJ7" s="38">
        <v>0</v>
      </c>
      <c r="BK7" s="38">
        <v>1161.05</v>
      </c>
      <c r="BL7" s="38">
        <v>979.89</v>
      </c>
      <c r="BM7" s="38">
        <v>974.93</v>
      </c>
      <c r="BN7" s="38">
        <v>855.8</v>
      </c>
      <c r="BO7" s="38">
        <v>789.46</v>
      </c>
      <c r="BP7" s="38">
        <v>747.76</v>
      </c>
      <c r="BQ7" s="38">
        <v>54.17</v>
      </c>
      <c r="BR7" s="38">
        <v>54.63</v>
      </c>
      <c r="BS7" s="38">
        <v>67.62</v>
      </c>
      <c r="BT7" s="38">
        <v>65.59</v>
      </c>
      <c r="BU7" s="38">
        <v>63.97</v>
      </c>
      <c r="BV7" s="38">
        <v>41.08</v>
      </c>
      <c r="BW7" s="38">
        <v>41.34</v>
      </c>
      <c r="BX7" s="38">
        <v>55.32</v>
      </c>
      <c r="BY7" s="38">
        <v>59.8</v>
      </c>
      <c r="BZ7" s="38">
        <v>57.77</v>
      </c>
      <c r="CA7" s="38">
        <v>59.51</v>
      </c>
      <c r="CB7" s="38">
        <v>245.57</v>
      </c>
      <c r="CC7" s="38">
        <v>244</v>
      </c>
      <c r="CD7" s="38">
        <v>199.73</v>
      </c>
      <c r="CE7" s="38">
        <v>202.94</v>
      </c>
      <c r="CF7" s="38">
        <v>215.89</v>
      </c>
      <c r="CG7" s="38">
        <v>378.08</v>
      </c>
      <c r="CH7" s="38">
        <v>357.49</v>
      </c>
      <c r="CI7" s="38">
        <v>283.17</v>
      </c>
      <c r="CJ7" s="38">
        <v>263.76</v>
      </c>
      <c r="CK7" s="38">
        <v>274.35000000000002</v>
      </c>
      <c r="CL7" s="38">
        <v>261.45999999999998</v>
      </c>
      <c r="CM7" s="38">
        <v>56.49</v>
      </c>
      <c r="CN7" s="38">
        <v>56.17</v>
      </c>
      <c r="CO7" s="38">
        <v>55.53</v>
      </c>
      <c r="CP7" s="38">
        <v>55.74</v>
      </c>
      <c r="CQ7" s="38">
        <v>53.62</v>
      </c>
      <c r="CR7" s="38">
        <v>44.69</v>
      </c>
      <c r="CS7" s="38">
        <v>44.69</v>
      </c>
      <c r="CT7" s="38">
        <v>60.65</v>
      </c>
      <c r="CU7" s="38">
        <v>51.75</v>
      </c>
      <c r="CV7" s="38">
        <v>50.68</v>
      </c>
      <c r="CW7" s="38">
        <v>52.23</v>
      </c>
      <c r="CX7" s="38">
        <v>61.48</v>
      </c>
      <c r="CY7" s="38">
        <v>62.08</v>
      </c>
      <c r="CZ7" s="38">
        <v>64.040000000000006</v>
      </c>
      <c r="DA7" s="38">
        <v>64.45</v>
      </c>
      <c r="DB7" s="38">
        <v>64.53</v>
      </c>
      <c r="DC7" s="38">
        <v>70.59</v>
      </c>
      <c r="DD7" s="38">
        <v>69.67</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2020-01-22T00:37:28Z</cp:lastPrinted>
  <dcterms:created xsi:type="dcterms:W3CDTF">2019-12-05T05:18:39Z</dcterms:created>
  <dcterms:modified xsi:type="dcterms:W3CDTF">2020-02-18T08:24:28Z</dcterms:modified>
  <cp:category/>
</cp:coreProperties>
</file>