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R5/URl6MzX53Q15+QSNpO6Chd1RB3Wn84h0S4q5vjqYYt6QdBGoCH070G7hXptqtRvOXGOntSGxgqTZALp/gkg==" workbookSaltValue="Icsgc4yNkYCli9IgNuZmgQ=="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<sst xmlns="http://schemas.openxmlformats.org/spreadsheetml/2006/main" count="228" uniqueCount="114">
  <si>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</si>
  <si>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</si>
  <si>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</si>
  <si>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</si>
  <si>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</si>
  <si>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</si>
  <si>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</si>
  <si>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</si>
  <si>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</si>
  <si>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</si>
  <si>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</si>
  <si>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</si>
  <si>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</si>
  <si>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</si>
  <si>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</si>
  <si>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</si>
  <si>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</si>
  <si>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</si>
  <si>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</si>
  <si>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</si>
  <si>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</si>
  <si>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</si>
  <si>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</si>
  <si>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</si>
  <si>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</si>
  <si>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</si>
  <si>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</si>
  <si>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</si>
  <si>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</si>
  <si>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</si>
  <si>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</si>
  <si>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</si>
  <si>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</si>
  <si>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</si>
  <si>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</si>
  <si>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</si>
  <si>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</si>
  <si>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</si>
  <si>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</si>
  <si>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</si>
  <si>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</si>
  <si>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</si>
  <si>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</si>
  <si>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</si>
  <si>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</si>
  <si>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</si>
  <si>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</si>
  <si>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</si>
  <si>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</si>
  <si>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</si>
  <si>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</si>
  <si>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</si>
  <si>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</si>
  <si>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</si>
  <si>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</si>
  <si>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</si>
  <si>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</si>
  <si>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</si>
  <si>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</si>
  <si>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</si>
  <si>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</si>
  <si>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</si>
  <si>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</si>
  <si>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</si>
  <si>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</si>
  <si>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</si>
  <si>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</si>
  <si>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</si>
  <si>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</si>
  <si>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</si>
  <si>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</si>
  <si>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</si>
  <si>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</si>
  <si>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</si>
  <si>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</si>
  <si>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</si>
  <si>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</si>
  <si>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</si>
  <si>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</si>
  <si>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</si>
  <si>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</si>
  <si>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</si>
  <si>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</si>
  <si>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</si>
  <si>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</si>
  <si>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</si>
  <si>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</si>
  <si>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</si>
  <si>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</si>
  <si>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</si>
  <si>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</si>
  <si>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</si>
  <si>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</si>
  <si>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</si>
  <si>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</si>
  <si>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</si>
  <si>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</si>
  <si>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</si>
  <si>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横芝光町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</si>
  <si>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</si>
  <si>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</si>
  <si>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</si>
  <si>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</si>
  <si>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</si>
  <si>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</si>
  <si>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</si>
  <si>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</si>
  <si>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</si>
  <si>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</si>
  <si>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</si>
  <si>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</si>
  <si>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直接の維持管理費については、概ね使用料で賄うことができるが、人件費、公債費を含めると財源不足となるため、一般会計からの負担を必要としている。
　また今後、施設・設備等の老朽化が進んでいくことから、H29に実施した機能診断・最適整備構想に基づき、中長期的な事業計画を策定し、健全な経営を図る。</t>
    <phoneticPr fontId="4"/>
  </si>
  <si>
    <t>③管渠改善率は、H26からH30まで0.00%である。これは改善を要する管渠がなかったため。
　しかしながら今後管渠の老朽化が進み、更新が必要となることから、H29に実施した機能診断・最適整備構想に基づき、中長期的な事業計画を策定し、健全な経営を図る。</t>
    <rPh sb="83" eb="85">
      <t>ジッシ</t>
    </rPh>
    <rPh sb="92" eb="98">
      <t>サイテキセイビコウソウ</t>
    </rPh>
    <rPh sb="99" eb="100">
      <t>モト</t>
    </rPh>
    <phoneticPr fontId="4"/>
  </si>
  <si>
    <t>①収益的収支比率は、H30は100.44％で100％を上回った。要因は、維持管理費（修繕費）の減少によるものである。
④企業債残高対事業規模比率は、H26からH30まで0.00%となっているが、これは、一般会計からの繰入金で賄っているためである。
⑤経費回収率は、H29に実施した機能診断・最適整備構想策定の委託料分が減少したため、改善した。経費回収率は、類似団体とほぼ同水準であるが、使用料収入以外は、一般会計からの繰入金で賄われている。
⑥汚水処理原価は、H29に実施した機能診断・最適整備構想策定の委託料分が減少した。類似団体に比べ安価となっており、効率的な汚水処理が実施されている。
⑦施設利用率は、類似団体に比べ高い稼働率であり、適正に稼働している。
⑧水洗化率は、類似団体と比べ下回った。前年と比較しても減少が進んでいるため更なる接続増加に取り組む必要がある。</t>
    <rPh sb="27" eb="28">
      <t>ウエ</t>
    </rPh>
    <rPh sb="47" eb="49">
      <t>ゲンショウ</t>
    </rPh>
    <rPh sb="136" eb="138">
      <t>ジッシ</t>
    </rPh>
    <rPh sb="140" eb="142">
      <t>キノウ</t>
    </rPh>
    <rPh sb="142" eb="144">
      <t>シンダン</t>
    </rPh>
    <rPh sb="145" eb="147">
      <t>サイテキ</t>
    </rPh>
    <rPh sb="147" eb="149">
      <t>セイビ</t>
    </rPh>
    <rPh sb="149" eb="151">
      <t>コウソウ</t>
    </rPh>
    <rPh sb="151" eb="153">
      <t>サクテイ</t>
    </rPh>
    <rPh sb="154" eb="156">
      <t>イタク</t>
    </rPh>
    <rPh sb="156" eb="157">
      <t>リョウ</t>
    </rPh>
    <rPh sb="157" eb="158">
      <t>ブン</t>
    </rPh>
    <rPh sb="159" eb="161">
      <t>ゲンショウ</t>
    </rPh>
    <rPh sb="166" eb="168">
      <t>カイゼン</t>
    </rPh>
    <rPh sb="171" eb="173">
      <t>ケイヒ</t>
    </rPh>
    <rPh sb="173" eb="175">
      <t>カイシュウ</t>
    </rPh>
    <rPh sb="175" eb="176">
      <t>リツ</t>
    </rPh>
    <rPh sb="178" eb="180">
      <t>ルイジ</t>
    </rPh>
    <rPh sb="180" eb="182">
      <t>ダンタイ</t>
    </rPh>
    <rPh sb="185" eb="186">
      <t>ドウ</t>
    </rPh>
    <rPh sb="186" eb="188">
      <t>スイジュン</t>
    </rPh>
    <rPh sb="193" eb="196">
      <t>シヨウリョウ</t>
    </rPh>
    <rPh sb="196" eb="198">
      <t>シュウニュウ</t>
    </rPh>
    <rPh sb="198" eb="200">
      <t>イガイ</t>
    </rPh>
    <rPh sb="202" eb="204">
      <t>イッパン</t>
    </rPh>
    <rPh sb="204" eb="206">
      <t>カイケイ</t>
    </rPh>
    <rPh sb="209" eb="211">
      <t>クリイレ</t>
    </rPh>
    <rPh sb="211" eb="212">
      <t>キン</t>
    </rPh>
    <rPh sb="213" eb="214">
      <t>マカナ</t>
    </rPh>
    <rPh sb="257" eb="259">
      <t>ゲンショウ</t>
    </rPh>
    <rPh sb="262" eb="264">
      <t>ルイジ</t>
    </rPh>
    <rPh sb="264" eb="266">
      <t>ダンタイ</t>
    </rPh>
    <rPh sb="267" eb="268">
      <t>クラ</t>
    </rPh>
    <rPh sb="269" eb="271">
      <t>アンカ</t>
    </rPh>
    <rPh sb="278" eb="281">
      <t>コウリツテキ</t>
    </rPh>
    <rPh sb="282" eb="284">
      <t>オスイ</t>
    </rPh>
    <rPh sb="284" eb="286">
      <t>ショリ</t>
    </rPh>
    <rPh sb="287" eb="289">
      <t>ジッシ</t>
    </rPh>
    <rPh sb="340" eb="342">
      <t>ダンタイ</t>
    </rPh>
    <rPh sb="345" eb="347">
      <t>シタマワ</t>
    </rPh>
    <rPh sb="350" eb="352">
      <t>ゼンネン</t>
    </rPh>
    <rPh sb="353" eb="355">
      <t>ヒカク</t>
    </rPh>
    <rPh sb="358" eb="360">
      <t>ゲンショウ</t>
    </rPh>
    <rPh sb="361" eb="36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</si>
</sst>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31-4F3F-B86A-BFDD543E819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c:ext xmlns:c16="http://schemas.microsoft.com/office/drawing/2014/chart" uri="{C3380CC4-5D6E-409C-BE32-E72D297353CC}">
              <c16:uniqueId val="{00000001-3931-4F3F-B86A-BFDD543E819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80.349999999999994</c:v>
                </c:pt>
                <c:pt idx="1">
                  <c:v>54.41</c:v>
                </c:pt>
                <c:pt idx="2">
                  <c:v>76.86</c:v>
                </c:pt>
                <c:pt idx="3">
                  <c:v>78.599999999999994</c:v>
                </c:pt>
                <c:pt idx="4">
                  <c:v>75.98</c:v>
                </c:pt>
              </c:numCache>
            </c:numRef>
          </c:val>
          <c:extLst>
            <c:ext xmlns:c16="http://schemas.microsoft.com/office/drawing/2014/chart" uri="{C3380CC4-5D6E-409C-BE32-E72D297353CC}">
              <c16:uniqueId val="{00000000-BD2A-4DDC-8AA8-E2944C9FD0F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c:ext xmlns:c16="http://schemas.microsoft.com/office/drawing/2014/chart" uri="{C3380CC4-5D6E-409C-BE32-E72D297353CC}">
              <c16:uniqueId val="{00000001-BD2A-4DDC-8AA8-E2944C9FD0F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84.14</c:v>
                </c:pt>
                <c:pt idx="1">
                  <c:v>84.91</c:v>
                </c:pt>
                <c:pt idx="2">
                  <c:v>85.77</c:v>
                </c:pt>
                <c:pt idx="3">
                  <c:v>82.87</c:v>
                </c:pt>
                <c:pt idx="4">
                  <c:v>79.7</c:v>
                </c:pt>
              </c:numCache>
            </c:numRef>
          </c:val>
          <c:extLst>
            <c:ext xmlns:c16="http://schemas.microsoft.com/office/drawing/2014/chart" uri="{C3380CC4-5D6E-409C-BE32-E72D297353CC}">
              <c16:uniqueId val="{00000000-D9A1-4179-A1B5-EACBADFC6A4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c:ext xmlns:c16="http://schemas.microsoft.com/office/drawing/2014/chart" uri="{C3380CC4-5D6E-409C-BE32-E72D297353CC}">
              <c16:uniqueId val="{00000001-D9A1-4179-A1B5-EACBADFC6A4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95.98</c:v>
                </c:pt>
                <c:pt idx="1">
                  <c:v>99.4</c:v>
                </c:pt>
                <c:pt idx="2">
                  <c:v>104.07</c:v>
                </c:pt>
                <c:pt idx="3">
                  <c:v>96.16</c:v>
                </c:pt>
                <c:pt idx="4">
                  <c:v>100.44</c:v>
                </c:pt>
              </c:numCache>
            </c:numRef>
          </c:val>
          <c:extLst>
            <c:ext xmlns:c16="http://schemas.microsoft.com/office/drawing/2014/chart" uri="{C3380CC4-5D6E-409C-BE32-E72D297353CC}">
              <c16:uniqueId val="{00000000-4123-4692-B776-5D0D5DB01A0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23-4692-B776-5D0D5DB01A0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EC-421F-AF1E-0B4ECEA92D5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EC-421F-AF1E-0B4ECEA92D5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C5-4B58-B423-FEF77DDE91B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C5-4B58-B423-FEF77DDE91B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4C-4424-8BA1-F12A0F67600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4C-4424-8BA1-F12A0F67600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E7-4B1C-8C03-075D7293FF7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E7-4B1C-8C03-075D7293FF7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74-4044-A4C2-AFC18786ED8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c:ext xmlns:c16="http://schemas.microsoft.com/office/drawing/2014/chart" uri="{C3380CC4-5D6E-409C-BE32-E72D297353CC}">
              <c16:uniqueId val="{00000001-7674-4044-A4C2-AFC18786ED8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43.65</c:v>
                </c:pt>
                <c:pt idx="1">
                  <c:v>50.44</c:v>
                </c:pt>
                <c:pt idx="2">
                  <c:v>65.41</c:v>
                </c:pt>
                <c:pt idx="3">
                  <c:v>32.82</c:v>
                </c:pt>
                <c:pt idx="4">
                  <c:v>58.49</c:v>
                </c:pt>
              </c:numCache>
            </c:numRef>
          </c:val>
          <c:extLst>
            <c:ext xmlns:c16="http://schemas.microsoft.com/office/drawing/2014/chart" uri="{C3380CC4-5D6E-409C-BE32-E72D297353CC}">
              <c16:uniqueId val="{00000000-CC3C-4468-BFF6-F2695FA712D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c:ext xmlns:c16="http://schemas.microsoft.com/office/drawing/2014/chart" uri="{C3380CC4-5D6E-409C-BE32-E72D297353CC}">
              <c16:uniqueId val="{00000001-CC3C-4468-BFF6-F2695FA712D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316.61</c:v>
                </c:pt>
                <c:pt idx="1">
                  <c:v>281.64</c:v>
                </c:pt>
                <c:pt idx="2">
                  <c:v>217.46</c:v>
                </c:pt>
                <c:pt idx="3">
                  <c:v>419.4</c:v>
                </c:pt>
                <c:pt idx="4">
                  <c:v>243.24</c:v>
                </c:pt>
              </c:numCache>
            </c:numRef>
          </c:val>
          <c:extLst>
            <c:ext xmlns:c16="http://schemas.microsoft.com/office/drawing/2014/chart" uri="{C3380CC4-5D6E-409C-BE32-E72D297353CC}">
              <c16:uniqueId val="{00000000-5B49-463F-BFA1-F9E81C260DF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c:ext xmlns:c16="http://schemas.microsoft.com/office/drawing/2014/chart" uri="{C3380CC4-5D6E-409C-BE32-E72D297353CC}">
              <c16:uniqueId val="{00000001-5B49-463F-BFA1-F9E81C260DF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横芝光町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23861</v>
      </c>
      <c r="AM8" s="68"/>
      <c r="AN8" s="68"/>
      <c r="AO8" s="68"/>
      <c r="AP8" s="68"/>
      <c r="AQ8" s="68"/>
      <c r="AR8" s="68"/>
      <c r="AS8" s="68"/>
      <c r="AT8" s="67">
        <f>データ!T6</f>
        <v>67.010000000000005</v>
      </c>
      <c r="AU8" s="67"/>
      <c r="AV8" s="67"/>
      <c r="AW8" s="67"/>
      <c r="AX8" s="67"/>
      <c r="AY8" s="67"/>
      <c r="AZ8" s="67"/>
      <c r="BA8" s="67"/>
      <c r="BB8" s="67">
        <f>データ!U6</f>
        <v>356.08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3.07</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729</v>
      </c>
      <c r="AM10" s="68"/>
      <c r="AN10" s="68"/>
      <c r="AO10" s="68"/>
      <c r="AP10" s="68"/>
      <c r="AQ10" s="68"/>
      <c r="AR10" s="68"/>
      <c r="AS10" s="68"/>
      <c r="AT10" s="67">
        <f>データ!W6</f>
        <v>0.39</v>
      </c>
      <c r="AU10" s="67"/>
      <c r="AV10" s="67"/>
      <c r="AW10" s="67"/>
      <c r="AX10" s="67"/>
      <c r="AY10" s="67"/>
      <c r="AZ10" s="67"/>
      <c r="BA10" s="67"/>
      <c r="BB10" s="67">
        <f>データ!X6</f>
        <v>1869.23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45</v>
      </c>
      <c r="O86" s="26" t="str">
        <f>データ!EO6</f>
        <v>【0.02】</v>
      </c>
    </row>
  </sheetData>
  <sheetProtection algorithmName="SHA-512" hashValue="6VSk7HaPnIabDvrq3koNQ5OmBU4oG2CvP1hSkhPjGqEQ44tAv0nIGlFB8h6OuwMqWJaZdqhtcLaHXYCc1OueZg==" saltValue="v2MY4ZSbzt5RQVHRnf9B4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124109</v>
      </c>
      <c r="D6" s="33">
        <f t="shared" si="3"/>
        <v>47</v>
      </c>
      <c r="E6" s="33">
        <f t="shared" si="3"/>
        <v>17</v>
      </c>
      <c r="F6" s="33">
        <f t="shared" si="3"/>
        <v>5</v>
      </c>
      <c r="G6" s="33">
        <f t="shared" si="3"/>
        <v>0</v>
      </c>
      <c r="H6" s="33" t="str">
        <f t="shared" si="3"/>
        <v>千葉県　横芝光町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3.07</v>
      </c>
      <c r="Q6" s="34">
        <f t="shared" si="3"/>
        <v>100</v>
      </c>
      <c r="R6" s="34">
        <f t="shared" si="3"/>
        <v>3780</v>
      </c>
      <c r="S6" s="34">
        <f t="shared" si="3"/>
        <v>23861</v>
      </c>
      <c r="T6" s="34">
        <f t="shared" si="3"/>
        <v>67.010000000000005</v>
      </c>
      <c r="U6" s="34">
        <f t="shared" si="3"/>
        <v>356.08</v>
      </c>
      <c r="V6" s="34">
        <f t="shared" si="3"/>
        <v>729</v>
      </c>
      <c r="W6" s="34">
        <f t="shared" si="3"/>
        <v>0.39</v>
      </c>
      <c r="X6" s="34">
        <f t="shared" si="3"/>
        <v>1869.23</v>
      </c>
      <c r="Y6" s="35">
        <f>IF(Y7="",NA(),Y7)</f>
        <v>95.98</v>
      </c>
      <c r="Z6" s="35">
        <f t="shared" ref="Z6:AH6" si="4">IF(Z7="",NA(),Z7)</f>
        <v>99.4</v>
      </c>
      <c r="AA6" s="35">
        <f t="shared" si="4"/>
        <v>104.07</v>
      </c>
      <c r="AB6" s="35">
        <f t="shared" si="4"/>
        <v>96.16</v>
      </c>
      <c r="AC6" s="35">
        <f t="shared" si="4"/>
        <v>100.44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1161.05</v>
      </c>
      <c r="BL6" s="35">
        <f t="shared" si="7"/>
        <v>1081.8</v>
      </c>
      <c r="BM6" s="35">
        <f t="shared" si="7"/>
        <v>974.93</v>
      </c>
      <c r="BN6" s="35">
        <f t="shared" si="7"/>
        <v>855.8</v>
      </c>
      <c r="BO6" s="35">
        <f t="shared" si="7"/>
        <v>789.46</v>
      </c>
      <c r="BP6" s="34" t="str">
        <f>IF(BP7="","",IF(BP7="-","【-】","【"&amp;SUBSTITUTE(TEXT(BP7,"#,##0.00"),"-","△")&amp;"】"))</f>
        <v>【747.76】</v>
      </c>
      <c r="BQ6" s="35">
        <f>IF(BQ7="",NA(),BQ7)</f>
        <v>43.65</v>
      </c>
      <c r="BR6" s="35">
        <f t="shared" ref="BR6:BZ6" si="8">IF(BR7="",NA(),BR7)</f>
        <v>50.44</v>
      </c>
      <c r="BS6" s="35">
        <f t="shared" si="8"/>
        <v>65.41</v>
      </c>
      <c r="BT6" s="35">
        <f t="shared" si="8"/>
        <v>32.82</v>
      </c>
      <c r="BU6" s="35">
        <f t="shared" si="8"/>
        <v>58.49</v>
      </c>
      <c r="BV6" s="35">
        <f t="shared" si="8"/>
        <v>41.08</v>
      </c>
      <c r="BW6" s="35">
        <f t="shared" si="8"/>
        <v>52.19</v>
      </c>
      <c r="BX6" s="35">
        <f t="shared" si="8"/>
        <v>55.32</v>
      </c>
      <c r="BY6" s="35">
        <f t="shared" si="8"/>
        <v>59.8</v>
      </c>
      <c r="BZ6" s="35">
        <f t="shared" si="8"/>
        <v>57.77</v>
      </c>
      <c r="CA6" s="34" t="str">
        <f>IF(CA7="","",IF(CA7="-","【-】","【"&amp;SUBSTITUTE(TEXT(CA7,"#,##0.00"),"-","△")&amp;"】"))</f>
        <v>【59.51】</v>
      </c>
      <c r="CB6" s="35">
        <f>IF(CB7="",NA(),CB7)</f>
        <v>316.61</v>
      </c>
      <c r="CC6" s="35">
        <f t="shared" ref="CC6:CK6" si="9">IF(CC7="",NA(),CC7)</f>
        <v>281.64</v>
      </c>
      <c r="CD6" s="35">
        <f t="shared" si="9"/>
        <v>217.46</v>
      </c>
      <c r="CE6" s="35">
        <f t="shared" si="9"/>
        <v>419.4</v>
      </c>
      <c r="CF6" s="35">
        <f t="shared" si="9"/>
        <v>243.24</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80.349999999999994</v>
      </c>
      <c r="CN6" s="35">
        <f t="shared" ref="CN6:CV6" si="10">IF(CN7="",NA(),CN7)</f>
        <v>54.41</v>
      </c>
      <c r="CO6" s="35">
        <f t="shared" si="10"/>
        <v>76.86</v>
      </c>
      <c r="CP6" s="35">
        <f t="shared" si="10"/>
        <v>78.599999999999994</v>
      </c>
      <c r="CQ6" s="35">
        <f t="shared" si="10"/>
        <v>75.98</v>
      </c>
      <c r="CR6" s="35">
        <f t="shared" si="10"/>
        <v>44.69</v>
      </c>
      <c r="CS6" s="35">
        <f t="shared" si="10"/>
        <v>52.31</v>
      </c>
      <c r="CT6" s="35">
        <f t="shared" si="10"/>
        <v>60.65</v>
      </c>
      <c r="CU6" s="35">
        <f t="shared" si="10"/>
        <v>51.75</v>
      </c>
      <c r="CV6" s="35">
        <f t="shared" si="10"/>
        <v>50.68</v>
      </c>
      <c r="CW6" s="34" t="str">
        <f>IF(CW7="","",IF(CW7="-","【-】","【"&amp;SUBSTITUTE(TEXT(CW7,"#,##0.00"),"-","△")&amp;"】"))</f>
        <v>【52.23】</v>
      </c>
      <c r="CX6" s="35">
        <f>IF(CX7="",NA(),CX7)</f>
        <v>84.14</v>
      </c>
      <c r="CY6" s="35">
        <f t="shared" ref="CY6:DG6" si="11">IF(CY7="",NA(),CY7)</f>
        <v>84.91</v>
      </c>
      <c r="CZ6" s="35">
        <f t="shared" si="11"/>
        <v>85.77</v>
      </c>
      <c r="DA6" s="35">
        <f t="shared" si="11"/>
        <v>82.87</v>
      </c>
      <c r="DB6" s="35">
        <f t="shared" si="11"/>
        <v>79.7</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124109</v>
      </c>
      <c r="D7" s="37">
        <v>47</v>
      </c>
      <c r="E7" s="37">
        <v>17</v>
      </c>
      <c r="F7" s="37">
        <v>5</v>
      </c>
      <c r="G7" s="37">
        <v>0</v>
      </c>
      <c r="H7" s="37" t="s">
        <v>98</v>
      </c>
      <c r="I7" s="37" t="s">
        <v>99</v>
      </c>
      <c r="J7" s="37" t="s">
        <v>100</v>
      </c>
      <c r="K7" s="37" t="s">
        <v>101</v>
      </c>
      <c r="L7" s="37" t="s">
        <v>102</v>
      </c>
      <c r="M7" s="37" t="s">
        <v>103</v>
      </c>
      <c r="N7" s="38" t="s">
        <v>104</v>
      </c>
      <c r="O7" s="38" t="s">
        <v>105</v>
      </c>
      <c r="P7" s="38">
        <v>3.07</v>
      </c>
      <c r="Q7" s="38">
        <v>100</v>
      </c>
      <c r="R7" s="38">
        <v>3780</v>
      </c>
      <c r="S7" s="38">
        <v>23861</v>
      </c>
      <c r="T7" s="38">
        <v>67.010000000000005</v>
      </c>
      <c r="U7" s="38">
        <v>356.08</v>
      </c>
      <c r="V7" s="38">
        <v>729</v>
      </c>
      <c r="W7" s="38">
        <v>0.39</v>
      </c>
      <c r="X7" s="38">
        <v>1869.23</v>
      </c>
      <c r="Y7" s="38">
        <v>95.98</v>
      </c>
      <c r="Z7" s="38">
        <v>99.4</v>
      </c>
      <c r="AA7" s="38">
        <v>104.07</v>
      </c>
      <c r="AB7" s="38">
        <v>96.16</v>
      </c>
      <c r="AC7" s="38">
        <v>100.44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1161.05</v>
      </c>
      <c r="BL7" s="38">
        <v>1081.8</v>
      </c>
      <c r="BM7" s="38">
        <v>974.93</v>
      </c>
      <c r="BN7" s="38">
        <v>855.8</v>
      </c>
      <c r="BO7" s="38">
        <v>789.46</v>
      </c>
      <c r="BP7" s="38">
        <v>747.76</v>
      </c>
      <c r="BQ7" s="38">
        <v>43.65</v>
      </c>
      <c r="BR7" s="38">
        <v>50.44</v>
      </c>
      <c r="BS7" s="38">
        <v>65.41</v>
      </c>
      <c r="BT7" s="38">
        <v>32.82</v>
      </c>
      <c r="BU7" s="38">
        <v>58.49</v>
      </c>
      <c r="BV7" s="38">
        <v>41.08</v>
      </c>
      <c r="BW7" s="38">
        <v>52.19</v>
      </c>
      <c r="BX7" s="38">
        <v>55.32</v>
      </c>
      <c r="BY7" s="38">
        <v>59.8</v>
      </c>
      <c r="BZ7" s="38">
        <v>57.77</v>
      </c>
      <c r="CA7" s="38">
        <v>59.51</v>
      </c>
      <c r="CB7" s="38">
        <v>316.61</v>
      </c>
      <c r="CC7" s="38">
        <v>281.64</v>
      </c>
      <c r="CD7" s="38">
        <v>217.46</v>
      </c>
      <c r="CE7" s="38">
        <v>419.4</v>
      </c>
      <c r="CF7" s="38">
        <v>243.24</v>
      </c>
      <c r="CG7" s="38">
        <v>378.08</v>
      </c>
      <c r="CH7" s="38">
        <v>296.14</v>
      </c>
      <c r="CI7" s="38">
        <v>283.17</v>
      </c>
      <c r="CJ7" s="38">
        <v>263.76</v>
      </c>
      <c r="CK7" s="38">
        <v>274.35000000000002</v>
      </c>
      <c r="CL7" s="38">
        <v>261.45999999999998</v>
      </c>
      <c r="CM7" s="38">
        <v>80.349999999999994</v>
      </c>
      <c r="CN7" s="38">
        <v>54.41</v>
      </c>
      <c r="CO7" s="38">
        <v>76.86</v>
      </c>
      <c r="CP7" s="38">
        <v>78.599999999999994</v>
      </c>
      <c r="CQ7" s="38">
        <v>75.98</v>
      </c>
      <c r="CR7" s="38">
        <v>44.69</v>
      </c>
      <c r="CS7" s="38">
        <v>52.31</v>
      </c>
      <c r="CT7" s="38">
        <v>60.65</v>
      </c>
      <c r="CU7" s="38">
        <v>51.75</v>
      </c>
      <c r="CV7" s="38">
        <v>50.68</v>
      </c>
      <c r="CW7" s="38">
        <v>52.23</v>
      </c>
      <c r="CX7" s="38">
        <v>84.14</v>
      </c>
      <c r="CY7" s="38">
        <v>84.91</v>
      </c>
      <c r="CZ7" s="38">
        <v>85.77</v>
      </c>
      <c r="DA7" s="38">
        <v>82.87</v>
      </c>
      <c r="DB7" s="38">
        <v>79.7</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2020-01-23T04:34:47Z</cp:lastPrinted>
  <dcterms:created xsi:type="dcterms:W3CDTF">2019-12-05T05:18:41Z</dcterms:created>
  <dcterms:modified xsi:type="dcterms:W3CDTF">2020-02-18T08:26:19Z</dcterms:modified>
  <cp:category/>
</cp:coreProperties>
</file>