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FsYIXBN3HDEUgALy8OQ0Fs1vhl/Za7fvbsU+V7ANdyHcjHyCr4UH4gW0UmWz9HuadgTqdrKoaTu2xA1PXVE/fA==" workbookSaltValue="OvKOrXdfOj6Fc0JW8I+hzQ==" workbookSpinCount="100000" lockStructure="1"/>
  <bookViews>
    <workbookView xWindow="930" yWindow="0" windowWidth="20490" windowHeight="75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<sst xmlns="http://schemas.openxmlformats.org/spreadsheetml/2006/main" count="228" uniqueCount="114">
  <si>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</si>
  <si>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</si>
  <si>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</si>
  <si>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</si>
  <si>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</si>
  <si>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</si>
  <si>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</si>
  <si>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</si>
  <si>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</si>
  <si>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</si>
  <si>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</si>
  <si>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</si>
  <si>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</si>
  <si>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</si>
  <si>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</si>
  <si>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</si>
  <si>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</si>
  <si>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</si>
  <si>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</si>
  <si>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</si>
  <si>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</si>
  <si>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</si>
  <si>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</si>
  <si>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</si>
  <si>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</si>
  <si>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</si>
  <si>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</si>
  <si>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</si>
  <si>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</si>
  <si>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</si>
  <si>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</si>
  <si>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</si>
  <si>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</si>
  <si>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</si>
  <si>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</si>
  <si>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</si>
  <si>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</si>
  <si>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</si>
  <si>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</si>
  <si>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</si>
  <si>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</si>
  <si>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</si>
  <si>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</si>
  <si>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</si>
  <si>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</si>
  <si>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</si>
  <si>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</si>
  <si>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</si>
  <si>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</si>
  <si>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</si>
  <si>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</si>
  <si>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</si>
  <si>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</si>
  <si>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</si>
  <si>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</si>
  <si>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</si>
  <si>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</si>
  <si>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</si>
  <si>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</si>
  <si>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</si>
  <si>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</si>
  <si>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</si>
  <si>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</si>
  <si>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</si>
  <si>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</si>
  <si>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</si>
  <si>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</si>
  <si>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</si>
  <si>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</si>
  <si>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</si>
  <si>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</si>
  <si>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</si>
  <si>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</si>
  <si>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</si>
  <si>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</si>
  <si>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</si>
  <si>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</si>
  <si>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</si>
  <si>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</si>
  <si>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</si>
  <si>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</si>
  <si>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</si>
  <si>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</si>
  <si>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</si>
  <si>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</si>
  <si>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</si>
  <si>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</si>
  <si>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</si>
  <si>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</si>
  <si>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</si>
  <si>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</si>
  <si>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</si>
  <si>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</si>
  <si>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</si>
  <si>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</si>
  <si>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</si>
  <si>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</si>
  <si>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</si>
  <si>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</si>
  <si>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</si>
  <si>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</si>
  <si>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</si>
  <si>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</si>
  <si>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</si>
  <si>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</si>
  <si>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</si>
  <si>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</si>
  <si>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</si>
  <si>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</si>
  <si>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</si>
  <si>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</si>
  <si>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収益的収支比率が下がっているため、今後使用料収入を上げる等の検討が必要である。経費回収率は100%を大きく下回っているため、今後の施設の改築等に併せ経費の削減を図りたい。</t>
    <phoneticPr fontId="4"/>
  </si>
  <si>
    <t>過去に実施した施設の機能診断の結果から施設更新の必要性は高い。改築等に対する財源の確保や経営に与える影響を踏まえ計画的な投資を検討する。</t>
    <phoneticPr fontId="4"/>
  </si>
  <si>
    <t>一宮町の農業集落排水事業は、老朽化により今後多くの施設更新等が見込まれ経営状況が悪化すると思われる。このことから、計画人口に満たない地区の接続率向上やライフサイクルコストの削減等を積極的に推進するとともに、使用料の見直しも考慮し、経営の効率化・健全化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</si>
</sst>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8-4DC2-9E7C-EC63E459CC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908-4DC2-9E7C-EC63E459CC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88.54</c:v>
                </c:pt>
                <c:pt idx="1">
                  <c:v>92.39</c:v>
                </c:pt>
                <c:pt idx="2">
                  <c:v>57.46</c:v>
                </c:pt>
                <c:pt idx="3">
                  <c:v>56.78</c:v>
                </c:pt>
                <c:pt idx="4">
                  <c:v>55.82</c:v>
                </c:pt>
              </c:numCache>
            </c:numRef>
          </c:val>
          <c:extLst>
            <c:ext xmlns:c16="http://schemas.microsoft.com/office/drawing/2014/chart" uri="{C3380CC4-5D6E-409C-BE32-E72D297353CC}">
              <c16:uniqueId val="{00000000-1867-4B40-9D82-541DD9CD14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7-4B40-9D82-541DD9CD14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C-4E29-AD90-523414E5B4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C-4E29-AD90-523414E5B4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B-42E5-997C-C196BFAD90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B-42E5-997C-C196BFAD90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23-4F00-ACD5-BBED0BCDA6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3-4F00-ACD5-BBED0BCDA6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0-4C89-88E8-E5717EE5D7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0-4C89-88E8-E5717EE5D7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474.28</c:v>
                </c:pt>
                <c:pt idx="1">
                  <c:v>1100.1199999999999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6B-4A8F-A644-AE8FBE9412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36B-4A8F-A644-AE8FBE9412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60.54</c:v>
                </c:pt>
                <c:pt idx="1">
                  <c:v>65.83</c:v>
                </c:pt>
                <c:pt idx="2">
                  <c:v>63.17</c:v>
                </c:pt>
                <c:pt idx="3">
                  <c:v>55.62</c:v>
                </c:pt>
                <c:pt idx="4">
                  <c:v>70.650000000000006</c:v>
                </c:pt>
              </c:numCache>
            </c:numRef>
          </c:val>
          <c:extLst>
            <c:ext xmlns:c16="http://schemas.microsoft.com/office/drawing/2014/chart" uri="{C3380CC4-5D6E-409C-BE32-E72D297353CC}">
              <c16:uniqueId val="{00000000-53C8-4671-98CF-836AF8C7D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3C8-4671-98CF-836AF8C7D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233.2</c:v>
                </c:pt>
                <c:pt idx="1">
                  <c:v>206.73</c:v>
                </c:pt>
                <c:pt idx="2">
                  <c:v>216.47</c:v>
                </c:pt>
                <c:pt idx="3">
                  <c:v>241.55</c:v>
                </c:pt>
                <c:pt idx="4">
                  <c:v>200.12</c:v>
                </c:pt>
              </c:numCache>
            </c:numRef>
          </c:val>
          <c:extLst>
            <c:ext xmlns:c16="http://schemas.microsoft.com/office/drawing/2014/chart" uri="{C3380CC4-5D6E-409C-BE32-E72D297353CC}">
              <c16:uniqueId val="{00000000-CAB2-4AAB-BC68-26A38EEE0C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AB2-4AAB-BC68-26A38EEE0C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64.06</c:v>
                </c:pt>
                <c:pt idx="1">
                  <c:v>64.42</c:v>
                </c:pt>
                <c:pt idx="2">
                  <c:v>63.52</c:v>
                </c:pt>
                <c:pt idx="3">
                  <c:v>63.52</c:v>
                </c:pt>
                <c:pt idx="4" formatCode="#,##0.00;&quot;△&quot;#,##0.00">
                  <c:v>0</c:v>
                </c:pt>
              </c:numCache>
            </c:numRef>
          </c:val>
          <c:extLst>
            <c:ext xmlns:c16="http://schemas.microsoft.com/office/drawing/2014/chart" uri="{C3380CC4-5D6E-409C-BE32-E72D297353CC}">
              <c16:uniqueId val="{00000000-7075-4AF8-99F5-EDC77CB5FF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075-4AF8-99F5-EDC77CB5FF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9A-4521-8D1F-24023D91E6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69A-4521-8D1F-24023D91E6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一宮町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12490</v>
      </c>
      <c r="AM8" s="50"/>
      <c r="AN8" s="50"/>
      <c r="AO8" s="50"/>
      <c r="AP8" s="50"/>
      <c r="AQ8" s="50"/>
      <c r="AR8" s="50"/>
      <c r="AS8" s="50"/>
      <c r="AT8" s="45">
        <f>データ!T6</f>
        <v>22.97</v>
      </c>
      <c r="AU8" s="45"/>
      <c r="AV8" s="45"/>
      <c r="AW8" s="45"/>
      <c r="AX8" s="45"/>
      <c r="AY8" s="45"/>
      <c r="AZ8" s="45"/>
      <c r="BA8" s="45"/>
      <c r="BB8" s="45">
        <f>データ!U6</f>
        <v>543.75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22.87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2848</v>
      </c>
      <c r="AM10" s="50"/>
      <c r="AN10" s="50"/>
      <c r="AO10" s="50"/>
      <c r="AP10" s="50"/>
      <c r="AQ10" s="50"/>
      <c r="AR10" s="50"/>
      <c r="AS10" s="50"/>
      <c r="AT10" s="45">
        <f>データ!W6</f>
        <v>4.5999999999999996</v>
      </c>
      <c r="AU10" s="45"/>
      <c r="AV10" s="45"/>
      <c r="AW10" s="45"/>
      <c r="AX10" s="45"/>
      <c r="AY10" s="45"/>
      <c r="AZ10" s="45"/>
      <c r="BA10" s="45"/>
      <c r="BB10" s="45">
        <f>データ!X6</f>
        <v>619.13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E+QkvqhGPZ6KQGrna2yertzgLqRmvAtsdP3qyqjr77S8xxAd0Lyek/KwSI66J7DroqARFTvwavzq9CIDMM1MQ==" saltValue="1/XMivVYYqM3y1LIZpJQ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124214</v>
      </c>
      <c r="D6" s="33">
        <f t="shared" si="3"/>
        <v>47</v>
      </c>
      <c r="E6" s="33">
        <f t="shared" si="3"/>
        <v>17</v>
      </c>
      <c r="F6" s="33">
        <f t="shared" si="3"/>
        <v>5</v>
      </c>
      <c r="G6" s="33">
        <f t="shared" si="3"/>
        <v>0</v>
      </c>
      <c r="H6" s="33" t="str">
        <f t="shared" si="3"/>
        <v>千葉県　一宮町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22.87</v>
      </c>
      <c r="Q6" s="34">
        <f t="shared" si="3"/>
        <v>100</v>
      </c>
      <c r="R6" s="34">
        <f t="shared" si="3"/>
        <v>3780</v>
      </c>
      <c r="S6" s="34">
        <f t="shared" si="3"/>
        <v>12490</v>
      </c>
      <c r="T6" s="34">
        <f t="shared" si="3"/>
        <v>22.97</v>
      </c>
      <c r="U6" s="34">
        <f t="shared" si="3"/>
        <v>543.75</v>
      </c>
      <c r="V6" s="34">
        <f t="shared" si="3"/>
        <v>2848</v>
      </c>
      <c r="W6" s="34">
        <f t="shared" si="3"/>
        <v>4.5999999999999996</v>
      </c>
      <c r="X6" s="34">
        <f t="shared" si="3"/>
        <v>619.13</v>
      </c>
      <c r="Y6" s="35">
        <f>IF(Y7="",NA(),Y7)</f>
        <v>88.54</v>
      </c>
      <c r="Z6" s="35">
        <f t="shared" ref="Z6:AH6" si="4">IF(Z7="",NA(),Z7)</f>
        <v>92.39</v>
      </c>
      <c r="AA6" s="35">
        <f t="shared" si="4"/>
        <v>57.46</v>
      </c>
      <c r="AB6" s="35">
        <f t="shared" si="4"/>
        <v>56.78</v>
      </c>
      <c r="AC6" s="35">
        <f t="shared" si="4"/>
        <v>55.82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474.28</v>
      </c>
      <c r="BG6" s="35">
        <f t="shared" ref="BG6:BO6" si="7">IF(BG7="",NA(),BG7)</f>
        <v>1100.1199999999999</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60.54</v>
      </c>
      <c r="BR6" s="35">
        <f t="shared" ref="BR6:BZ6" si="8">IF(BR7="",NA(),BR7)</f>
        <v>65.83</v>
      </c>
      <c r="BS6" s="35">
        <f t="shared" si="8"/>
        <v>63.17</v>
      </c>
      <c r="BT6" s="35">
        <f t="shared" si="8"/>
        <v>55.62</v>
      </c>
      <c r="BU6" s="35">
        <f t="shared" si="8"/>
        <v>70.650000000000006</v>
      </c>
      <c r="BV6" s="35">
        <f t="shared" si="8"/>
        <v>50.82</v>
      </c>
      <c r="BW6" s="35">
        <f t="shared" si="8"/>
        <v>52.19</v>
      </c>
      <c r="BX6" s="35">
        <f t="shared" si="8"/>
        <v>55.32</v>
      </c>
      <c r="BY6" s="35">
        <f t="shared" si="8"/>
        <v>59.8</v>
      </c>
      <c r="BZ6" s="35">
        <f t="shared" si="8"/>
        <v>57.77</v>
      </c>
      <c r="CA6" s="34" t="str">
        <f>IF(CA7="","",IF(CA7="-","【-】","【"&amp;SUBSTITUTE(TEXT(CA7,"#,##0.00"),"-","△")&amp;"】"))</f>
        <v>【59.51】</v>
      </c>
      <c r="CB6" s="35">
        <f>IF(CB7="",NA(),CB7)</f>
        <v>233.2</v>
      </c>
      <c r="CC6" s="35">
        <f t="shared" ref="CC6:CK6" si="9">IF(CC7="",NA(),CC7)</f>
        <v>206.73</v>
      </c>
      <c r="CD6" s="35">
        <f t="shared" si="9"/>
        <v>216.47</v>
      </c>
      <c r="CE6" s="35">
        <f t="shared" si="9"/>
        <v>241.55</v>
      </c>
      <c r="CF6" s="35">
        <f t="shared" si="9"/>
        <v>200.12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64.06</v>
      </c>
      <c r="CN6" s="35">
        <f t="shared" ref="CN6:CV6" si="10">IF(CN7="",NA(),CN7)</f>
        <v>64.42</v>
      </c>
      <c r="CO6" s="35">
        <f t="shared" si="10"/>
        <v>63.52</v>
      </c>
      <c r="CP6" s="35">
        <f t="shared" si="10"/>
        <v>63.52</v>
      </c>
      <c r="CQ6" s="34">
        <f t="shared" si="10"/>
        <v>0</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124214</v>
      </c>
      <c r="D7" s="37">
        <v>47</v>
      </c>
      <c r="E7" s="37">
        <v>17</v>
      </c>
      <c r="F7" s="37">
        <v>5</v>
      </c>
      <c r="G7" s="37">
        <v>0</v>
      </c>
      <c r="H7" s="37" t="s">
        <v>98</v>
      </c>
      <c r="I7" s="37" t="s">
        <v>99</v>
      </c>
      <c r="J7" s="37" t="s">
        <v>100</v>
      </c>
      <c r="K7" s="37" t="s">
        <v>101</v>
      </c>
      <c r="L7" s="37" t="s">
        <v>102</v>
      </c>
      <c r="M7" s="37" t="s">
        <v>103</v>
      </c>
      <c r="N7" s="38" t="s">
        <v>104</v>
      </c>
      <c r="O7" s="38" t="s">
        <v>105</v>
      </c>
      <c r="P7" s="38">
        <v>22.87</v>
      </c>
      <c r="Q7" s="38">
        <v>100</v>
      </c>
      <c r="R7" s="38">
        <v>3780</v>
      </c>
      <c r="S7" s="38">
        <v>12490</v>
      </c>
      <c r="T7" s="38">
        <v>22.97</v>
      </c>
      <c r="U7" s="38">
        <v>543.75</v>
      </c>
      <c r="V7" s="38">
        <v>2848</v>
      </c>
      <c r="W7" s="38">
        <v>4.5999999999999996</v>
      </c>
      <c r="X7" s="38">
        <v>619.13</v>
      </c>
      <c r="Y7" s="38">
        <v>88.54</v>
      </c>
      <c r="Z7" s="38">
        <v>92.39</v>
      </c>
      <c r="AA7" s="38">
        <v>57.46</v>
      </c>
      <c r="AB7" s="38">
        <v>56.78</v>
      </c>
      <c r="AC7" s="38">
        <v>55.82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474.28</v>
      </c>
      <c r="BG7" s="38">
        <v>1100.1199999999999</v>
      </c>
      <c r="BH7" s="38">
        <v>0</v>
      </c>
      <c r="BI7" s="38">
        <v>0</v>
      </c>
      <c r="BJ7" s="38">
        <v>0</v>
      </c>
      <c r="BK7" s="38">
        <v>1044.8</v>
      </c>
      <c r="BL7" s="38">
        <v>1081.8</v>
      </c>
      <c r="BM7" s="38">
        <v>974.93</v>
      </c>
      <c r="BN7" s="38">
        <v>855.8</v>
      </c>
      <c r="BO7" s="38">
        <v>789.46</v>
      </c>
      <c r="BP7" s="38">
        <v>747.76</v>
      </c>
      <c r="BQ7" s="38">
        <v>60.54</v>
      </c>
      <c r="BR7" s="38">
        <v>65.83</v>
      </c>
      <c r="BS7" s="38">
        <v>63.17</v>
      </c>
      <c r="BT7" s="38">
        <v>55.62</v>
      </c>
      <c r="BU7" s="38">
        <v>70.650000000000006</v>
      </c>
      <c r="BV7" s="38">
        <v>50.82</v>
      </c>
      <c r="BW7" s="38">
        <v>52.19</v>
      </c>
      <c r="BX7" s="38">
        <v>55.32</v>
      </c>
      <c r="BY7" s="38">
        <v>59.8</v>
      </c>
      <c r="BZ7" s="38">
        <v>57.77</v>
      </c>
      <c r="CA7" s="38">
        <v>59.51</v>
      </c>
      <c r="CB7" s="38">
        <v>233.2</v>
      </c>
      <c r="CC7" s="38">
        <v>206.73</v>
      </c>
      <c r="CD7" s="38">
        <v>216.47</v>
      </c>
      <c r="CE7" s="38">
        <v>241.55</v>
      </c>
      <c r="CF7" s="38">
        <v>200.12</v>
      </c>
      <c r="CG7" s="38">
        <v>300.52</v>
      </c>
      <c r="CH7" s="38">
        <v>296.14</v>
      </c>
      <c r="CI7" s="38">
        <v>283.17</v>
      </c>
      <c r="CJ7" s="38">
        <v>263.76</v>
      </c>
      <c r="CK7" s="38">
        <v>274.35000000000002</v>
      </c>
      <c r="CL7" s="38">
        <v>261.45999999999998</v>
      </c>
      <c r="CM7" s="38">
        <v>64.06</v>
      </c>
      <c r="CN7" s="38">
        <v>64.42</v>
      </c>
      <c r="CO7" s="38">
        <v>63.52</v>
      </c>
      <c r="CP7" s="38">
        <v>63.52</v>
      </c>
      <c r="CQ7" s="38">
        <v>0</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2019-12-05T05:18:42Z</dcterms:created>
  <dcterms:modified xsi:type="dcterms:W3CDTF">2020-02-18T08:26:33Z</dcterms:modified>
  <cp:category/>
</cp:coreProperties>
</file>