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L5BpjwxzScKMAcXMQd/Vlybfg2w7jFZ4WlGdnSmh1p4hBPgRc+DSbX9QADO5Z2gRT5jbQiS5ua1XtySbS9SJNw==" workbookSaltValue="Uu8ipcmzvGEmSyGwTfjmZg==" workbookSpinCount="100000" lockStructure="1"/>
  <bookViews>
    <workbookView xWindow="93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<sst xmlns="http://schemas.openxmlformats.org/spreadsheetml/2006/main" count="228" uniqueCount="113">
  <si>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</si>
  <si>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</si>
  <si>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</si>
  <si>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</si>
  <si>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</si>
  <si>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</si>
  <si>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</si>
  <si>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</si>
  <si>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</si>
  <si>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</si>
  <si>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</si>
  <si>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</si>
  <si>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</si>
  <si>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</si>
  <si>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</si>
  <si>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</si>
  <si>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</si>
  <si>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</si>
  <si>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</si>
  <si>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</si>
  <si>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</si>
  <si>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</si>
  <si>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</si>
  <si>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</si>
  <si>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</si>
  <si>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</si>
  <si>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</si>
  <si>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</si>
  <si>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</si>
  <si>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</si>
  <si>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</si>
  <si>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</si>
  <si>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</si>
  <si>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</si>
  <si>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</si>
  <si>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</si>
  <si>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</si>
  <si>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</si>
  <si>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</si>
  <si>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</si>
  <si>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</si>
  <si>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</si>
  <si>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</si>
  <si>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</si>
  <si>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</si>
  <si>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</si>
  <si>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</si>
  <si>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</si>
  <si>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</si>
  <si>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</si>
  <si>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</si>
  <si>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</si>
  <si>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</si>
  <si>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</si>
  <si>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</si>
  <si>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</si>
  <si>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</si>
  <si>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</si>
  <si>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</si>
  <si>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</si>
  <si>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</si>
  <si>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</si>
  <si>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</si>
  <si>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</si>
  <si>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</si>
  <si>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</si>
  <si>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</si>
  <si>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</si>
  <si>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</si>
  <si>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</si>
  <si>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</si>
  <si>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</si>
  <si>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</si>
  <si>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</si>
  <si>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</si>
  <si>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</si>
  <si>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</si>
  <si>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</si>
  <si>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</si>
  <si>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</si>
  <si>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</si>
  <si>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</si>
  <si>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</si>
  <si>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</si>
  <si>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</si>
  <si>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</si>
  <si>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</si>
  <si>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</si>
  <si>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</si>
  <si>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</si>
  <si>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</si>
  <si>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</si>
  <si>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</si>
  <si>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</si>
  <si>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</si>
  <si>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</si>
  <si>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</si>
  <si>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</si>
  <si>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</si>
  <si>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</si>
  <si>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</si>
  <si>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</si>
  <si>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</si>
  <si>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</si>
  <si>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</si>
  <si>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</si>
  <si>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</si>
  <si>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</si>
  <si>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</si>
  <si>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</si>
  <si>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の経営状況は、直ちに使用料金を改定することはないと考えるが、今後、汚水処理施設全体の長寿命化を図り健全な状態を維持することに努めなくてはならない中で、地方債の償還が僅かながら減少しているものの、使用料金収入の減少や、一般会計からの繰入金が満足に収入として充てられない状況も考える必要はある。</t>
    <phoneticPr fontId="4"/>
  </si>
  <si>
    <t xml:space="preserve"> 本町では、農業集落排水処理区域が２地区あり、１地区は平成１３年度から、もう１地区は平成１７年度から供用を開始している。
　それぞれの施設は、これまで大きな修繕工事の実施は無く、施設内の汚泥処理に必要なポンプ類等の定期的な交換を実施し健全な状態で稼働している。
　今後は、処理施設及び管路も供用開始から２０年が経過するので、点検を実施しながら、延命に必要な修繕を計画的に実施する。</t>
    <phoneticPr fontId="4"/>
  </si>
  <si>
    <r>
      <t xml:space="preserve">①収益的収支比率は、100％を下回っており、不足分を一般会計繰入金により補っている状況にある。経費削減や使用料を適正な水準に引き上げるなど、経営改善を図っていく必要がある。
④企業債残高対事業規模比率は、年々緩やかではあるが償還額が減少傾向にあるため改善されている。
</t>
    </r>
    <r>
      <rPr>
        <sz val="11"/>
        <rFont val="ＭＳ ゴシック"/>
        <family val="3"/>
        <charset val="128"/>
      </rPr>
      <t>⑤経営回収率は低い水準でほぼ横ばい状態を推移している。原因としては、人口減少による使用料の減少、施設の老朽化による修繕費の増加が考えられる。
⑥汚水処理原価は類似団体の平均値より高い数値で推移している。</t>
    </r>
    <r>
      <rPr>
        <sz val="11"/>
        <color theme="1"/>
        <rFont val="ＭＳ ゴシック"/>
        <family val="3"/>
        <charset val="128"/>
      </rPr>
      <t xml:space="preserve">
⑦施設利用率は、使用者の人数増加が見込めず施設に見合った流入水量が得られていないため、類似団体と比較して低い値となってる。施設の効率化を検討していく必要がある。
⑧水洗化率は類似団体と比較しても高い水準にあるが、更に100％を目指し水洗化率を促進していく。</t>
    </r>
    <rPh sb="1" eb="4">
      <t>シュウエキテキ</t>
    </rPh>
    <rPh sb="4" eb="6">
      <t>シュウシ</t>
    </rPh>
    <rPh sb="6" eb="8">
      <t>ヒリツ</t>
    </rPh>
    <rPh sb="15" eb="17">
      <t>シタマワ</t>
    </rPh>
    <rPh sb="22" eb="25">
      <t>フソクブン</t>
    </rPh>
    <rPh sb="26" eb="28">
      <t>イッパン</t>
    </rPh>
    <rPh sb="28" eb="30">
      <t>カイケイ</t>
    </rPh>
    <rPh sb="30" eb="32">
      <t>クリイレ</t>
    </rPh>
    <rPh sb="32" eb="33">
      <t>キン</t>
    </rPh>
    <rPh sb="36" eb="37">
      <t>オギナ</t>
    </rPh>
    <rPh sb="41" eb="43">
      <t>ジョウキョウ</t>
    </rPh>
    <rPh sb="47" eb="49">
      <t>ケイヒ</t>
    </rPh>
    <rPh sb="49" eb="51">
      <t>サクゲン</t>
    </rPh>
    <rPh sb="52" eb="54">
      <t>シヨウ</t>
    </rPh>
    <rPh sb="54" eb="55">
      <t>リョウ</t>
    </rPh>
    <rPh sb="56" eb="58">
      <t>テキセイ</t>
    </rPh>
    <rPh sb="59" eb="61">
      <t>スイジュン</t>
    </rPh>
    <rPh sb="62" eb="63">
      <t>ヒ</t>
    </rPh>
    <rPh sb="64" eb="65">
      <t>ア</t>
    </rPh>
    <rPh sb="70" eb="72">
      <t>ケイエイ</t>
    </rPh>
    <rPh sb="72" eb="74">
      <t>カイゼン</t>
    </rPh>
    <rPh sb="75" eb="76">
      <t>ハカ</t>
    </rPh>
    <rPh sb="80" eb="82">
      <t>ヒツヨウ</t>
    </rPh>
    <rPh sb="88" eb="90">
      <t>キギョウ</t>
    </rPh>
    <rPh sb="90" eb="91">
      <t>サイ</t>
    </rPh>
    <rPh sb="91" eb="93">
      <t>ザンダカ</t>
    </rPh>
    <rPh sb="93" eb="94">
      <t>タイ</t>
    </rPh>
    <rPh sb="94" eb="96">
      <t>ジギョウ</t>
    </rPh>
    <rPh sb="96" eb="98">
      <t>キボ</t>
    </rPh>
    <rPh sb="98" eb="100">
      <t>ヒリツ</t>
    </rPh>
    <rPh sb="102" eb="104">
      <t>ネンネン</t>
    </rPh>
    <rPh sb="104" eb="105">
      <t>ユル</t>
    </rPh>
    <rPh sb="112" eb="114">
      <t>ショウカン</t>
    </rPh>
    <rPh sb="114" eb="115">
      <t>ガク</t>
    </rPh>
    <rPh sb="116" eb="118">
      <t>ゲンショウ</t>
    </rPh>
    <rPh sb="118" eb="120">
      <t>ケイコウ</t>
    </rPh>
    <rPh sb="125" eb="127">
      <t>カイゼン</t>
    </rPh>
    <rPh sb="135" eb="137">
      <t>ケイエイ</t>
    </rPh>
    <rPh sb="137" eb="139">
      <t>カイシュウ</t>
    </rPh>
    <rPh sb="139" eb="140">
      <t>リツ</t>
    </rPh>
    <rPh sb="141" eb="142">
      <t>ヒク</t>
    </rPh>
    <rPh sb="143" eb="145">
      <t>スイジュン</t>
    </rPh>
    <rPh sb="148" eb="149">
      <t>ヨコ</t>
    </rPh>
    <rPh sb="151" eb="153">
      <t>ジョウタイ</t>
    </rPh>
    <rPh sb="154" eb="156">
      <t>スイイ</t>
    </rPh>
    <rPh sb="161" eb="163">
      <t>ゲンイン</t>
    </rPh>
    <rPh sb="168" eb="170">
      <t>ジンコウ</t>
    </rPh>
    <rPh sb="170" eb="172">
      <t>ゲンショウ</t>
    </rPh>
    <rPh sb="175" eb="177">
      <t>シヨウ</t>
    </rPh>
    <rPh sb="177" eb="178">
      <t>リョウ</t>
    </rPh>
    <rPh sb="179" eb="181">
      <t>ゲンショウ</t>
    </rPh>
    <rPh sb="182" eb="184">
      <t>シセツ</t>
    </rPh>
    <rPh sb="185" eb="188">
      <t>ロウキュウカ</t>
    </rPh>
    <rPh sb="191" eb="194">
      <t>シュウゼンヒ</t>
    </rPh>
    <rPh sb="195" eb="197">
      <t>ゾウカ</t>
    </rPh>
    <rPh sb="198" eb="199">
      <t>カンガ</t>
    </rPh>
    <rPh sb="206" eb="208">
      <t>オスイ</t>
    </rPh>
    <rPh sb="208" eb="210">
      <t>ショリ</t>
    </rPh>
    <rPh sb="210" eb="212">
      <t>ゲンカ</t>
    </rPh>
    <rPh sb="213" eb="215">
      <t>ルイジ</t>
    </rPh>
    <rPh sb="215" eb="217">
      <t>ダンタイ</t>
    </rPh>
    <rPh sb="218" eb="221">
      <t>ヘイキンチ</t>
    </rPh>
    <rPh sb="237" eb="239">
      <t>シセツ</t>
    </rPh>
    <rPh sb="244" eb="247">
      <t>シヨウシャ</t>
    </rPh>
    <rPh sb="248" eb="250">
      <t>ニンズウ</t>
    </rPh>
    <rPh sb="250" eb="252">
      <t>ゾウカ</t>
    </rPh>
    <rPh sb="253" eb="255">
      <t>ミコ</t>
    </rPh>
    <rPh sb="257" eb="259">
      <t>シセツ</t>
    </rPh>
    <rPh sb="260" eb="262">
      <t>ミア</t>
    </rPh>
    <rPh sb="288" eb="289">
      <t>ヒク</t>
    </rPh>
    <rPh sb="290" eb="291">
      <t>アタイ</t>
    </rPh>
    <rPh sb="297" eb="299">
      <t>シセツ</t>
    </rPh>
    <rPh sb="300" eb="303">
      <t>コウリツカ</t>
    </rPh>
    <rPh sb="304" eb="306">
      <t>ケントウ</t>
    </rPh>
    <rPh sb="310" eb="312">
      <t>ヒツヨウ</t>
    </rPh>
    <rPh sb="335" eb="337">
      <t>スイジュン</t>
    </rPh>
    <rPh sb="342" eb="343">
      <t>サラ</t>
    </rPh>
    <rPh sb="349" eb="351">
      <t>メザ</t>
    </rPh>
    <rPh sb="352" eb="355">
      <t>スイセンカ</t>
    </rPh>
    <rPh sb="355" eb="356">
      <t>リツ</t>
    </rPh>
    <rPh sb="357" eb="359">
      <t>ソクシン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</si>
</sst>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D9-43D4-8165-2D3C4A990599}"/>
            </c:ext>
          </c:extLst>
        </c:ser>
        <c:dLbls>
          <c:showLegendKey val="0"/>
          <c:showVal val="0"/>
          <c:showCatName val="0"/>
          <c:showSerName val="0"/>
          <c:showPercent val="0"/>
          <c:showBubbleSize val="0"/>
        </c:dLbls>
        <c:gapWidth val="150"/>
        <c:axId val="485614984"/>
        <c:axId val="48561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A1D9-43D4-8165-2D3C4A990599}"/>
            </c:ext>
          </c:extLst>
        </c:ser>
        <c:dLbls>
          <c:showLegendKey val="0"/>
          <c:showVal val="0"/>
          <c:showCatName val="0"/>
          <c:showSerName val="0"/>
          <c:showPercent val="0"/>
          <c:showBubbleSize val="0"/>
        </c:dLbls>
        <c:marker val="1"/>
        <c:smooth val="0"/>
        <c:axId val="485614984"/>
        <c:axId val="485615376"/>
      </c:lineChart>
      <c:dateAx>
        <c:axId val="485614984"/>
        <c:scaling>
          <c:orientation val="minMax"/>
        </c:scaling>
        <c:delete val="1"/>
        <c:axPos val="b"/>
        <c:numFmt formatCode="ge" sourceLinked="1"/>
        <c:majorTickMark val="none"/>
        <c:minorTickMark val="none"/>
        <c:tickLblPos val="none"/>
        <c:crossAx val="485615376"/>
        <c:crosses val="autoZero"/>
        <c:auto val="1"/>
        <c:lblOffset val="100"/>
        <c:baseTimeUnit val="years"/>
      </c:dateAx>
      <c:valAx>
        <c:axId val="4856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37.79</c:v>
                </c:pt>
                <c:pt idx="1">
                  <c:v>37.79</c:v>
                </c:pt>
                <c:pt idx="2">
                  <c:v>36.93</c:v>
                </c:pt>
                <c:pt idx="3">
                  <c:v>36.93</c:v>
                </c:pt>
                <c:pt idx="4">
                  <c:v>36.93</c:v>
                </c:pt>
              </c:numCache>
            </c:numRef>
          </c:val>
          <c:extLst>
            <c:ext xmlns:c16="http://schemas.microsoft.com/office/drawing/2014/chart" uri="{C3380CC4-5D6E-409C-BE32-E72D297353CC}">
              <c16:uniqueId val="{00000000-EDD3-4222-85D3-0B8043FE0DA4}"/>
            </c:ext>
          </c:extLst>
        </c:ser>
        <c:dLbls>
          <c:showLegendKey val="0"/>
          <c:showVal val="0"/>
          <c:showCatName val="0"/>
          <c:showSerName val="0"/>
          <c:showPercent val="0"/>
          <c:showBubbleSize val="0"/>
        </c:dLbls>
        <c:gapWidth val="150"/>
        <c:axId val="486347144"/>
        <c:axId val="4863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EDD3-4222-85D3-0B8043FE0DA4}"/>
            </c:ext>
          </c:extLst>
        </c:ser>
        <c:dLbls>
          <c:showLegendKey val="0"/>
          <c:showVal val="0"/>
          <c:showCatName val="0"/>
          <c:showSerName val="0"/>
          <c:showPercent val="0"/>
          <c:showBubbleSize val="0"/>
        </c:dLbls>
        <c:marker val="1"/>
        <c:smooth val="0"/>
        <c:axId val="486347144"/>
        <c:axId val="486347536"/>
      </c:lineChart>
      <c:dateAx>
        <c:axId val="486347144"/>
        <c:scaling>
          <c:orientation val="minMax"/>
        </c:scaling>
        <c:delete val="1"/>
        <c:axPos val="b"/>
        <c:numFmt formatCode="ge" sourceLinked="1"/>
        <c:majorTickMark val="none"/>
        <c:minorTickMark val="none"/>
        <c:tickLblPos val="none"/>
        <c:crossAx val="486347536"/>
        <c:crosses val="autoZero"/>
        <c:auto val="1"/>
        <c:lblOffset val="100"/>
        <c:baseTimeUnit val="years"/>
      </c:dateAx>
      <c:valAx>
        <c:axId val="4863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4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91.2</c:v>
                </c:pt>
                <c:pt idx="1">
                  <c:v>91.2</c:v>
                </c:pt>
                <c:pt idx="2">
                  <c:v>89.82</c:v>
                </c:pt>
                <c:pt idx="3">
                  <c:v>90.2</c:v>
                </c:pt>
                <c:pt idx="4">
                  <c:v>90.91</c:v>
                </c:pt>
              </c:numCache>
            </c:numRef>
          </c:val>
          <c:extLst>
            <c:ext xmlns:c16="http://schemas.microsoft.com/office/drawing/2014/chart" uri="{C3380CC4-5D6E-409C-BE32-E72D297353CC}">
              <c16:uniqueId val="{00000000-2B51-4FB8-80FC-65528F779479}"/>
            </c:ext>
          </c:extLst>
        </c:ser>
        <c:dLbls>
          <c:showLegendKey val="0"/>
          <c:showVal val="0"/>
          <c:showCatName val="0"/>
          <c:showSerName val="0"/>
          <c:showPercent val="0"/>
          <c:showBubbleSize val="0"/>
        </c:dLbls>
        <c:gapWidth val="150"/>
        <c:axId val="486506592"/>
        <c:axId val="48650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2B51-4FB8-80FC-65528F779479}"/>
            </c:ext>
          </c:extLst>
        </c:ser>
        <c:dLbls>
          <c:showLegendKey val="0"/>
          <c:showVal val="0"/>
          <c:showCatName val="0"/>
          <c:showSerName val="0"/>
          <c:showPercent val="0"/>
          <c:showBubbleSize val="0"/>
        </c:dLbls>
        <c:marker val="1"/>
        <c:smooth val="0"/>
        <c:axId val="486506592"/>
        <c:axId val="486506984"/>
      </c:lineChart>
      <c:dateAx>
        <c:axId val="486506592"/>
        <c:scaling>
          <c:orientation val="minMax"/>
        </c:scaling>
        <c:delete val="1"/>
        <c:axPos val="b"/>
        <c:numFmt formatCode="ge" sourceLinked="1"/>
        <c:majorTickMark val="none"/>
        <c:minorTickMark val="none"/>
        <c:tickLblPos val="none"/>
        <c:crossAx val="486506984"/>
        <c:crosses val="autoZero"/>
        <c:auto val="1"/>
        <c:lblOffset val="100"/>
        <c:baseTimeUnit val="years"/>
      </c:dateAx>
      <c:valAx>
        <c:axId val="48650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58.8</c:v>
                </c:pt>
                <c:pt idx="1">
                  <c:v>58.98</c:v>
                </c:pt>
                <c:pt idx="2">
                  <c:v>57.04</c:v>
                </c:pt>
                <c:pt idx="3">
                  <c:v>57.09</c:v>
                </c:pt>
                <c:pt idx="4">
                  <c:v>56.61</c:v>
                </c:pt>
              </c:numCache>
            </c:numRef>
          </c:val>
          <c:extLst>
            <c:ext xmlns:c16="http://schemas.microsoft.com/office/drawing/2014/chart" uri="{C3380CC4-5D6E-409C-BE32-E72D297353CC}">
              <c16:uniqueId val="{00000000-DCA8-4698-9381-66C6651D7029}"/>
            </c:ext>
          </c:extLst>
        </c:ser>
        <c:dLbls>
          <c:showLegendKey val="0"/>
          <c:showVal val="0"/>
          <c:showCatName val="0"/>
          <c:showSerName val="0"/>
          <c:showPercent val="0"/>
          <c:showBubbleSize val="0"/>
        </c:dLbls>
        <c:gapWidth val="150"/>
        <c:axId val="485616552"/>
        <c:axId val="48561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8-4698-9381-66C6651D7029}"/>
            </c:ext>
          </c:extLst>
        </c:ser>
        <c:dLbls>
          <c:showLegendKey val="0"/>
          <c:showVal val="0"/>
          <c:showCatName val="0"/>
          <c:showSerName val="0"/>
          <c:showPercent val="0"/>
          <c:showBubbleSize val="0"/>
        </c:dLbls>
        <c:marker val="1"/>
        <c:smooth val="0"/>
        <c:axId val="485616552"/>
        <c:axId val="485616944"/>
      </c:lineChart>
      <c:dateAx>
        <c:axId val="485616552"/>
        <c:scaling>
          <c:orientation val="minMax"/>
        </c:scaling>
        <c:delete val="1"/>
        <c:axPos val="b"/>
        <c:numFmt formatCode="ge" sourceLinked="1"/>
        <c:majorTickMark val="none"/>
        <c:minorTickMark val="none"/>
        <c:tickLblPos val="none"/>
        <c:crossAx val="485616944"/>
        <c:crosses val="autoZero"/>
        <c:auto val="1"/>
        <c:lblOffset val="100"/>
        <c:baseTimeUnit val="years"/>
      </c:dateAx>
      <c:valAx>
        <c:axId val="4856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1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A3-4486-836B-9B51BA6BDA25}"/>
            </c:ext>
          </c:extLst>
        </c:ser>
        <c:dLbls>
          <c:showLegendKey val="0"/>
          <c:showVal val="0"/>
          <c:showCatName val="0"/>
          <c:showSerName val="0"/>
          <c:showPercent val="0"/>
          <c:showBubbleSize val="0"/>
        </c:dLbls>
        <c:gapWidth val="150"/>
        <c:axId val="486564136"/>
        <c:axId val="48656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A3-4486-836B-9B51BA6BDA25}"/>
            </c:ext>
          </c:extLst>
        </c:ser>
        <c:dLbls>
          <c:showLegendKey val="0"/>
          <c:showVal val="0"/>
          <c:showCatName val="0"/>
          <c:showSerName val="0"/>
          <c:showPercent val="0"/>
          <c:showBubbleSize val="0"/>
        </c:dLbls>
        <c:marker val="1"/>
        <c:smooth val="0"/>
        <c:axId val="486564136"/>
        <c:axId val="486564528"/>
      </c:lineChart>
      <c:dateAx>
        <c:axId val="486564136"/>
        <c:scaling>
          <c:orientation val="minMax"/>
        </c:scaling>
        <c:delete val="1"/>
        <c:axPos val="b"/>
        <c:numFmt formatCode="ge" sourceLinked="1"/>
        <c:majorTickMark val="none"/>
        <c:minorTickMark val="none"/>
        <c:tickLblPos val="none"/>
        <c:crossAx val="486564528"/>
        <c:crosses val="autoZero"/>
        <c:auto val="1"/>
        <c:lblOffset val="100"/>
        <c:baseTimeUnit val="years"/>
      </c:dateAx>
      <c:valAx>
        <c:axId val="48656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6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61-4BF0-89D5-31E79F8073FC}"/>
            </c:ext>
          </c:extLst>
        </c:ser>
        <c:dLbls>
          <c:showLegendKey val="0"/>
          <c:showVal val="0"/>
          <c:showCatName val="0"/>
          <c:showSerName val="0"/>
          <c:showPercent val="0"/>
          <c:showBubbleSize val="0"/>
        </c:dLbls>
        <c:gapWidth val="150"/>
        <c:axId val="486565704"/>
        <c:axId val="48656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1-4BF0-89D5-31E79F8073FC}"/>
            </c:ext>
          </c:extLst>
        </c:ser>
        <c:dLbls>
          <c:showLegendKey val="0"/>
          <c:showVal val="0"/>
          <c:showCatName val="0"/>
          <c:showSerName val="0"/>
          <c:showPercent val="0"/>
          <c:showBubbleSize val="0"/>
        </c:dLbls>
        <c:marker val="1"/>
        <c:smooth val="0"/>
        <c:axId val="486565704"/>
        <c:axId val="486566096"/>
      </c:lineChart>
      <c:dateAx>
        <c:axId val="486565704"/>
        <c:scaling>
          <c:orientation val="minMax"/>
        </c:scaling>
        <c:delete val="1"/>
        <c:axPos val="b"/>
        <c:numFmt formatCode="ge" sourceLinked="1"/>
        <c:majorTickMark val="none"/>
        <c:minorTickMark val="none"/>
        <c:tickLblPos val="none"/>
        <c:crossAx val="486566096"/>
        <c:crosses val="autoZero"/>
        <c:auto val="1"/>
        <c:lblOffset val="100"/>
        <c:baseTimeUnit val="years"/>
      </c:dateAx>
      <c:valAx>
        <c:axId val="48656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6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C1-431C-989B-DB2C259F6224}"/>
            </c:ext>
          </c:extLst>
        </c:ser>
        <c:dLbls>
          <c:showLegendKey val="0"/>
          <c:showVal val="0"/>
          <c:showCatName val="0"/>
          <c:showSerName val="0"/>
          <c:showPercent val="0"/>
          <c:showBubbleSize val="0"/>
        </c:dLbls>
        <c:gapWidth val="150"/>
        <c:axId val="486567272"/>
        <c:axId val="48656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C1-431C-989B-DB2C259F6224}"/>
            </c:ext>
          </c:extLst>
        </c:ser>
        <c:dLbls>
          <c:showLegendKey val="0"/>
          <c:showVal val="0"/>
          <c:showCatName val="0"/>
          <c:showSerName val="0"/>
          <c:showPercent val="0"/>
          <c:showBubbleSize val="0"/>
        </c:dLbls>
        <c:marker val="1"/>
        <c:smooth val="0"/>
        <c:axId val="486567272"/>
        <c:axId val="486567664"/>
      </c:lineChart>
      <c:dateAx>
        <c:axId val="486567272"/>
        <c:scaling>
          <c:orientation val="minMax"/>
        </c:scaling>
        <c:delete val="1"/>
        <c:axPos val="b"/>
        <c:numFmt formatCode="ge" sourceLinked="1"/>
        <c:majorTickMark val="none"/>
        <c:minorTickMark val="none"/>
        <c:tickLblPos val="none"/>
        <c:crossAx val="486567664"/>
        <c:crosses val="autoZero"/>
        <c:auto val="1"/>
        <c:lblOffset val="100"/>
        <c:baseTimeUnit val="years"/>
      </c:dateAx>
      <c:valAx>
        <c:axId val="4865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7-4FC5-ADB9-4044DEDCCC43}"/>
            </c:ext>
          </c:extLst>
        </c:ser>
        <c:dLbls>
          <c:showLegendKey val="0"/>
          <c:showVal val="0"/>
          <c:showCatName val="0"/>
          <c:showSerName val="0"/>
          <c:showPercent val="0"/>
          <c:showBubbleSize val="0"/>
        </c:dLbls>
        <c:gapWidth val="150"/>
        <c:axId val="486637656"/>
        <c:axId val="4866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7-4FC5-ADB9-4044DEDCCC43}"/>
            </c:ext>
          </c:extLst>
        </c:ser>
        <c:dLbls>
          <c:showLegendKey val="0"/>
          <c:showVal val="0"/>
          <c:showCatName val="0"/>
          <c:showSerName val="0"/>
          <c:showPercent val="0"/>
          <c:showBubbleSize val="0"/>
        </c:dLbls>
        <c:marker val="1"/>
        <c:smooth val="0"/>
        <c:axId val="486637656"/>
        <c:axId val="486638048"/>
      </c:lineChart>
      <c:dateAx>
        <c:axId val="486637656"/>
        <c:scaling>
          <c:orientation val="minMax"/>
        </c:scaling>
        <c:delete val="1"/>
        <c:axPos val="b"/>
        <c:numFmt formatCode="ge" sourceLinked="1"/>
        <c:majorTickMark val="none"/>
        <c:minorTickMark val="none"/>
        <c:tickLblPos val="none"/>
        <c:crossAx val="486638048"/>
        <c:crosses val="autoZero"/>
        <c:auto val="1"/>
        <c:lblOffset val="100"/>
        <c:baseTimeUnit val="years"/>
      </c:dateAx>
      <c:valAx>
        <c:axId val="4866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3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3022.95</c:v>
                </c:pt>
                <c:pt idx="1">
                  <c:v>3027.44</c:v>
                </c:pt>
                <c:pt idx="2">
                  <c:v>1309.1199999999999</c:v>
                </c:pt>
                <c:pt idx="3">
                  <c:v>2286.9299999999998</c:v>
                </c:pt>
                <c:pt idx="4">
                  <c:v>2112.34</c:v>
                </c:pt>
              </c:numCache>
            </c:numRef>
          </c:val>
          <c:extLst>
            <c:ext xmlns:c16="http://schemas.microsoft.com/office/drawing/2014/chart" uri="{C3380CC4-5D6E-409C-BE32-E72D297353CC}">
              <c16:uniqueId val="{00000000-EAD1-4F1C-ACB8-BCCFFA168EAF}"/>
            </c:ext>
          </c:extLst>
        </c:ser>
        <c:dLbls>
          <c:showLegendKey val="0"/>
          <c:showVal val="0"/>
          <c:showCatName val="0"/>
          <c:showSerName val="0"/>
          <c:showPercent val="0"/>
          <c:showBubbleSize val="0"/>
        </c:dLbls>
        <c:gapWidth val="150"/>
        <c:axId val="486639224"/>
        <c:axId val="4866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EAD1-4F1C-ACB8-BCCFFA168EAF}"/>
            </c:ext>
          </c:extLst>
        </c:ser>
        <c:dLbls>
          <c:showLegendKey val="0"/>
          <c:showVal val="0"/>
          <c:showCatName val="0"/>
          <c:showSerName val="0"/>
          <c:showPercent val="0"/>
          <c:showBubbleSize val="0"/>
        </c:dLbls>
        <c:marker val="1"/>
        <c:smooth val="0"/>
        <c:axId val="486639224"/>
        <c:axId val="486639616"/>
      </c:lineChart>
      <c:dateAx>
        <c:axId val="486639224"/>
        <c:scaling>
          <c:orientation val="minMax"/>
        </c:scaling>
        <c:delete val="1"/>
        <c:axPos val="b"/>
        <c:numFmt formatCode="ge" sourceLinked="1"/>
        <c:majorTickMark val="none"/>
        <c:minorTickMark val="none"/>
        <c:tickLblPos val="none"/>
        <c:crossAx val="486639616"/>
        <c:crosses val="autoZero"/>
        <c:auto val="1"/>
        <c:lblOffset val="100"/>
        <c:baseTimeUnit val="years"/>
      </c:dateAx>
      <c:valAx>
        <c:axId val="4866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3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38.82</c:v>
                </c:pt>
                <c:pt idx="1">
                  <c:v>39.229999999999997</c:v>
                </c:pt>
                <c:pt idx="2">
                  <c:v>39.01</c:v>
                </c:pt>
                <c:pt idx="3">
                  <c:v>36.61</c:v>
                </c:pt>
                <c:pt idx="4">
                  <c:v>36.79</c:v>
                </c:pt>
              </c:numCache>
            </c:numRef>
          </c:val>
          <c:extLst>
            <c:ext xmlns:c16="http://schemas.microsoft.com/office/drawing/2014/chart" uri="{C3380CC4-5D6E-409C-BE32-E72D297353CC}">
              <c16:uniqueId val="{00000000-C921-46F6-873F-1E7368133D9C}"/>
            </c:ext>
          </c:extLst>
        </c:ser>
        <c:dLbls>
          <c:showLegendKey val="0"/>
          <c:showVal val="0"/>
          <c:showCatName val="0"/>
          <c:showSerName val="0"/>
          <c:showPercent val="0"/>
          <c:showBubbleSize val="0"/>
        </c:dLbls>
        <c:gapWidth val="150"/>
        <c:axId val="486344008"/>
        <c:axId val="4863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C921-46F6-873F-1E7368133D9C}"/>
            </c:ext>
          </c:extLst>
        </c:ser>
        <c:dLbls>
          <c:showLegendKey val="0"/>
          <c:showVal val="0"/>
          <c:showCatName val="0"/>
          <c:showSerName val="0"/>
          <c:showPercent val="0"/>
          <c:showBubbleSize val="0"/>
        </c:dLbls>
        <c:marker val="1"/>
        <c:smooth val="0"/>
        <c:axId val="486344008"/>
        <c:axId val="486344400"/>
      </c:lineChart>
      <c:dateAx>
        <c:axId val="486344008"/>
        <c:scaling>
          <c:orientation val="minMax"/>
        </c:scaling>
        <c:delete val="1"/>
        <c:axPos val="b"/>
        <c:numFmt formatCode="ge" sourceLinked="1"/>
        <c:majorTickMark val="none"/>
        <c:minorTickMark val="none"/>
        <c:tickLblPos val="none"/>
        <c:crossAx val="486344400"/>
        <c:crosses val="autoZero"/>
        <c:auto val="1"/>
        <c:lblOffset val="100"/>
        <c:baseTimeUnit val="years"/>
      </c:dateAx>
      <c:valAx>
        <c:axId val="4863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412.78</c:v>
                </c:pt>
                <c:pt idx="1">
                  <c:v>402.14</c:v>
                </c:pt>
                <c:pt idx="2">
                  <c:v>424.66</c:v>
                </c:pt>
                <c:pt idx="3">
                  <c:v>426.95</c:v>
                </c:pt>
                <c:pt idx="4">
                  <c:v>449.85</c:v>
                </c:pt>
              </c:numCache>
            </c:numRef>
          </c:val>
          <c:extLst>
            <c:ext xmlns:c16="http://schemas.microsoft.com/office/drawing/2014/chart" uri="{C3380CC4-5D6E-409C-BE32-E72D297353CC}">
              <c16:uniqueId val="{00000000-18E5-4D9A-9260-1A401176D345}"/>
            </c:ext>
          </c:extLst>
        </c:ser>
        <c:dLbls>
          <c:showLegendKey val="0"/>
          <c:showVal val="0"/>
          <c:showCatName val="0"/>
          <c:showSerName val="0"/>
          <c:showPercent val="0"/>
          <c:showBubbleSize val="0"/>
        </c:dLbls>
        <c:gapWidth val="150"/>
        <c:axId val="486345576"/>
        <c:axId val="4863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18E5-4D9A-9260-1A401176D345}"/>
            </c:ext>
          </c:extLst>
        </c:ser>
        <c:dLbls>
          <c:showLegendKey val="0"/>
          <c:showVal val="0"/>
          <c:showCatName val="0"/>
          <c:showSerName val="0"/>
          <c:showPercent val="0"/>
          <c:showBubbleSize val="0"/>
        </c:dLbls>
        <c:marker val="1"/>
        <c:smooth val="0"/>
        <c:axId val="486345576"/>
        <c:axId val="486345968"/>
      </c:lineChart>
      <c:dateAx>
        <c:axId val="486345576"/>
        <c:scaling>
          <c:orientation val="minMax"/>
        </c:scaling>
        <c:delete val="1"/>
        <c:axPos val="b"/>
        <c:numFmt formatCode="ge" sourceLinked="1"/>
        <c:majorTickMark val="none"/>
        <c:minorTickMark val="none"/>
        <c:tickLblPos val="none"/>
        <c:crossAx val="486345968"/>
        <c:crosses val="autoZero"/>
        <c:auto val="1"/>
        <c:lblOffset val="100"/>
        <c:baseTimeUnit val="years"/>
      </c:dateAx>
      <c:valAx>
        <c:axId val="4863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睦沢町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7073</v>
      </c>
      <c r="AM8" s="74"/>
      <c r="AN8" s="74"/>
      <c r="AO8" s="74"/>
      <c r="AP8" s="74"/>
      <c r="AQ8" s="74"/>
      <c r="AR8" s="74"/>
      <c r="AS8" s="74"/>
      <c r="AT8" s="73">
        <f>データ!T6</f>
        <v>35.590000000000003</v>
      </c>
      <c r="AU8" s="73"/>
      <c r="AV8" s="73"/>
      <c r="AW8" s="73"/>
      <c r="AX8" s="73"/>
      <c r="AY8" s="73"/>
      <c r="AZ8" s="73"/>
      <c r="BA8" s="73"/>
      <c r="BB8" s="73">
        <f>データ!U6</f>
        <v>198.74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7.05</v>
      </c>
      <c r="Q10" s="73"/>
      <c r="R10" s="73"/>
      <c r="S10" s="73"/>
      <c r="T10" s="73"/>
      <c r="U10" s="73"/>
      <c r="V10" s="73"/>
      <c r="W10" s="73">
        <f>データ!Q6</f>
        <v>100</v>
      </c>
      <c r="X10" s="73"/>
      <c r="Y10" s="73"/>
      <c r="Z10" s="73"/>
      <c r="AA10" s="73"/>
      <c r="AB10" s="73"/>
      <c r="AC10" s="73"/>
      <c r="AD10" s="74">
        <f>データ!R6</f>
        <v>3780</v>
      </c>
      <c r="AE10" s="74"/>
      <c r="AF10" s="74"/>
      <c r="AG10" s="74"/>
      <c r="AH10" s="74"/>
      <c r="AI10" s="74"/>
      <c r="AJ10" s="74"/>
      <c r="AK10" s="2"/>
      <c r="AL10" s="74">
        <f>データ!V6</f>
        <v>495</v>
      </c>
      <c r="AM10" s="74"/>
      <c r="AN10" s="74"/>
      <c r="AO10" s="74"/>
      <c r="AP10" s="74"/>
      <c r="AQ10" s="74"/>
      <c r="AR10" s="74"/>
      <c r="AS10" s="74"/>
      <c r="AT10" s="73">
        <f>データ!W6</f>
        <v>0.31</v>
      </c>
      <c r="AU10" s="73"/>
      <c r="AV10" s="73"/>
      <c r="AW10" s="73"/>
      <c r="AX10" s="73"/>
      <c r="AY10" s="73"/>
      <c r="AZ10" s="73"/>
      <c r="BA10" s="73"/>
      <c r="BB10" s="73">
        <f>データ!X6</f>
        <v>1596.77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r0Ci8ia0dy/OPOerSJnQbPyIieGmhUfMiRi/f994Kd56yid4rwmBJ84re9mwwiZcxXLT93TiP5aacYOa+MoSwg==" saltValue="HILvCND0sHvvMYDcsKJ5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124222</v>
      </c>
      <c r="D6" s="33">
        <f t="shared" si="3"/>
        <v>47</v>
      </c>
      <c r="E6" s="33">
        <f t="shared" si="3"/>
        <v>17</v>
      </c>
      <c r="F6" s="33">
        <f t="shared" si="3"/>
        <v>5</v>
      </c>
      <c r="G6" s="33">
        <f t="shared" si="3"/>
        <v>0</v>
      </c>
      <c r="H6" s="33" t="str">
        <f t="shared" si="3"/>
        <v>千葉県　睦沢町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7.05</v>
      </c>
      <c r="Q6" s="34">
        <f t="shared" si="3"/>
        <v>100</v>
      </c>
      <c r="R6" s="34">
        <f t="shared" si="3"/>
        <v>3780</v>
      </c>
      <c r="S6" s="34">
        <f t="shared" si="3"/>
        <v>7073</v>
      </c>
      <c r="T6" s="34">
        <f t="shared" si="3"/>
        <v>35.590000000000003</v>
      </c>
      <c r="U6" s="34">
        <f t="shared" si="3"/>
        <v>198.74</v>
      </c>
      <c r="V6" s="34">
        <f t="shared" si="3"/>
        <v>495</v>
      </c>
      <c r="W6" s="34">
        <f t="shared" si="3"/>
        <v>0.31</v>
      </c>
      <c r="X6" s="34">
        <f t="shared" si="3"/>
        <v>1596.77</v>
      </c>
      <c r="Y6" s="35">
        <f>IF(Y7="",NA(),Y7)</f>
        <v>58.8</v>
      </c>
      <c r="Z6" s="35">
        <f t="shared" ref="Z6:AH6" si="4">IF(Z7="",NA(),Z7)</f>
        <v>58.98</v>
      </c>
      <c r="AA6" s="35">
        <f t="shared" si="4"/>
        <v>57.04</v>
      </c>
      <c r="AB6" s="35">
        <f t="shared" si="4"/>
        <v>57.09</v>
      </c>
      <c r="AC6" s="35">
        <f t="shared" si="4"/>
        <v>56.61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3022.95</v>
      </c>
      <c r="BG6" s="35">
        <f t="shared" ref="BG6:BO6" si="7">IF(BG7="",NA(),BG7)</f>
        <v>3027.44</v>
      </c>
      <c r="BH6" s="35">
        <f t="shared" si="7"/>
        <v>1309.1199999999999</v>
      </c>
      <c r="BI6" s="35">
        <f t="shared" si="7"/>
        <v>2286.9299999999998</v>
      </c>
      <c r="BJ6" s="35">
        <f t="shared" si="7"/>
        <v>2112.34</v>
      </c>
      <c r="BK6" s="35">
        <f t="shared" si="7"/>
        <v>1161.05</v>
      </c>
      <c r="BL6" s="35">
        <f t="shared" si="7"/>
        <v>979.89</v>
      </c>
      <c r="BM6" s="35">
        <f t="shared" si="7"/>
        <v>974.93</v>
      </c>
      <c r="BN6" s="35">
        <f t="shared" si="7"/>
        <v>855.8</v>
      </c>
      <c r="BO6" s="35">
        <f t="shared" si="7"/>
        <v>789.46</v>
      </c>
      <c r="BP6" s="34" t="str">
        <f>IF(BP7="","",IF(BP7="-","【-】","【"&amp;SUBSTITUTE(TEXT(BP7,"#,##0.00"),"-","△")&amp;"】"))</f>
        <v>【747.76】</v>
      </c>
      <c r="BQ6" s="35">
        <f>IF(BQ7="",NA(),BQ7)</f>
        <v>38.82</v>
      </c>
      <c r="BR6" s="35">
        <f t="shared" ref="BR6:BZ6" si="8">IF(BR7="",NA(),BR7)</f>
        <v>39.229999999999997</v>
      </c>
      <c r="BS6" s="35">
        <f t="shared" si="8"/>
        <v>39.01</v>
      </c>
      <c r="BT6" s="35">
        <f t="shared" si="8"/>
        <v>36.61</v>
      </c>
      <c r="BU6" s="35">
        <f t="shared" si="8"/>
        <v>36.79</v>
      </c>
      <c r="BV6" s="35">
        <f t="shared" si="8"/>
        <v>41.08</v>
      </c>
      <c r="BW6" s="35">
        <f t="shared" si="8"/>
        <v>41.34</v>
      </c>
      <c r="BX6" s="35">
        <f t="shared" si="8"/>
        <v>55.32</v>
      </c>
      <c r="BY6" s="35">
        <f t="shared" si="8"/>
        <v>59.8</v>
      </c>
      <c r="BZ6" s="35">
        <f t="shared" si="8"/>
        <v>57.77</v>
      </c>
      <c r="CA6" s="34" t="str">
        <f>IF(CA7="","",IF(CA7="-","【-】","【"&amp;SUBSTITUTE(TEXT(CA7,"#,##0.00"),"-","△")&amp;"】"))</f>
        <v>【59.51】</v>
      </c>
      <c r="CB6" s="35">
        <f>IF(CB7="",NA(),CB7)</f>
        <v>412.78</v>
      </c>
      <c r="CC6" s="35">
        <f t="shared" ref="CC6:CK6" si="9">IF(CC7="",NA(),CC7)</f>
        <v>402.14</v>
      </c>
      <c r="CD6" s="35">
        <f t="shared" si="9"/>
        <v>424.66</v>
      </c>
      <c r="CE6" s="35">
        <f t="shared" si="9"/>
        <v>426.95</v>
      </c>
      <c r="CF6" s="35">
        <f t="shared" si="9"/>
        <v>449.85</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37.79</v>
      </c>
      <c r="CN6" s="35">
        <f t="shared" ref="CN6:CV6" si="10">IF(CN7="",NA(),CN7)</f>
        <v>37.79</v>
      </c>
      <c r="CO6" s="35">
        <f t="shared" si="10"/>
        <v>36.93</v>
      </c>
      <c r="CP6" s="35">
        <f t="shared" si="10"/>
        <v>36.93</v>
      </c>
      <c r="CQ6" s="35">
        <f t="shared" si="10"/>
        <v>36.93</v>
      </c>
      <c r="CR6" s="35">
        <f t="shared" si="10"/>
        <v>44.69</v>
      </c>
      <c r="CS6" s="35">
        <f t="shared" si="10"/>
        <v>44.69</v>
      </c>
      <c r="CT6" s="35">
        <f t="shared" si="10"/>
        <v>60.65</v>
      </c>
      <c r="CU6" s="35">
        <f t="shared" si="10"/>
        <v>51.75</v>
      </c>
      <c r="CV6" s="35">
        <f t="shared" si="10"/>
        <v>50.68</v>
      </c>
      <c r="CW6" s="34" t="str">
        <f>IF(CW7="","",IF(CW7="-","【-】","【"&amp;SUBSTITUTE(TEXT(CW7,"#,##0.00"),"-","△")&amp;"】"))</f>
        <v>【52.23】</v>
      </c>
      <c r="CX6" s="35">
        <f>IF(CX7="",NA(),CX7)</f>
        <v>91.2</v>
      </c>
      <c r="CY6" s="35">
        <f t="shared" ref="CY6:DG6" si="11">IF(CY7="",NA(),CY7)</f>
        <v>91.2</v>
      </c>
      <c r="CZ6" s="35">
        <f t="shared" si="11"/>
        <v>89.82</v>
      </c>
      <c r="DA6" s="35">
        <f t="shared" si="11"/>
        <v>90.2</v>
      </c>
      <c r="DB6" s="35">
        <f t="shared" si="11"/>
        <v>90.91</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124222</v>
      </c>
      <c r="D7" s="37">
        <v>47</v>
      </c>
      <c r="E7" s="37">
        <v>17</v>
      </c>
      <c r="F7" s="37">
        <v>5</v>
      </c>
      <c r="G7" s="37">
        <v>0</v>
      </c>
      <c r="H7" s="37" t="s">
        <v>97</v>
      </c>
      <c r="I7" s="37" t="s">
        <v>98</v>
      </c>
      <c r="J7" s="37" t="s">
        <v>99</v>
      </c>
      <c r="K7" s="37" t="s">
        <v>100</v>
      </c>
      <c r="L7" s="37" t="s">
        <v>101</v>
      </c>
      <c r="M7" s="37" t="s">
        <v>102</v>
      </c>
      <c r="N7" s="38" t="s">
        <v>103</v>
      </c>
      <c r="O7" s="38" t="s">
        <v>104</v>
      </c>
      <c r="P7" s="38">
        <v>7.05</v>
      </c>
      <c r="Q7" s="38">
        <v>100</v>
      </c>
      <c r="R7" s="38">
        <v>3780</v>
      </c>
      <c r="S7" s="38">
        <v>7073</v>
      </c>
      <c r="T7" s="38">
        <v>35.590000000000003</v>
      </c>
      <c r="U7" s="38">
        <v>198.74</v>
      </c>
      <c r="V7" s="38">
        <v>495</v>
      </c>
      <c r="W7" s="38">
        <v>0.31</v>
      </c>
      <c r="X7" s="38">
        <v>1596.77</v>
      </c>
      <c r="Y7" s="38">
        <v>58.8</v>
      </c>
      <c r="Z7" s="38">
        <v>58.98</v>
      </c>
      <c r="AA7" s="38">
        <v>57.04</v>
      </c>
      <c r="AB7" s="38">
        <v>57.09</v>
      </c>
      <c r="AC7" s="38">
        <v>56.61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3022.95</v>
      </c>
      <c r="BG7" s="38">
        <v>3027.44</v>
      </c>
      <c r="BH7" s="38">
        <v>1309.1199999999999</v>
      </c>
      <c r="BI7" s="38">
        <v>2286.9299999999998</v>
      </c>
      <c r="BJ7" s="38">
        <v>2112.34</v>
      </c>
      <c r="BK7" s="38">
        <v>1161.05</v>
      </c>
      <c r="BL7" s="38">
        <v>979.89</v>
      </c>
      <c r="BM7" s="38">
        <v>974.93</v>
      </c>
      <c r="BN7" s="38">
        <v>855.8</v>
      </c>
      <c r="BO7" s="38">
        <v>789.46</v>
      </c>
      <c r="BP7" s="38">
        <v>747.76</v>
      </c>
      <c r="BQ7" s="38">
        <v>38.82</v>
      </c>
      <c r="BR7" s="38">
        <v>39.229999999999997</v>
      </c>
      <c r="BS7" s="38">
        <v>39.01</v>
      </c>
      <c r="BT7" s="38">
        <v>36.61</v>
      </c>
      <c r="BU7" s="38">
        <v>36.79</v>
      </c>
      <c r="BV7" s="38">
        <v>41.08</v>
      </c>
      <c r="BW7" s="38">
        <v>41.34</v>
      </c>
      <c r="BX7" s="38">
        <v>55.32</v>
      </c>
      <c r="BY7" s="38">
        <v>59.8</v>
      </c>
      <c r="BZ7" s="38">
        <v>57.77</v>
      </c>
      <c r="CA7" s="38">
        <v>59.51</v>
      </c>
      <c r="CB7" s="38">
        <v>412.78</v>
      </c>
      <c r="CC7" s="38">
        <v>402.14</v>
      </c>
      <c r="CD7" s="38">
        <v>424.66</v>
      </c>
      <c r="CE7" s="38">
        <v>426.95</v>
      </c>
      <c r="CF7" s="38">
        <v>449.85</v>
      </c>
      <c r="CG7" s="38">
        <v>378.08</v>
      </c>
      <c r="CH7" s="38">
        <v>357.49</v>
      </c>
      <c r="CI7" s="38">
        <v>283.17</v>
      </c>
      <c r="CJ7" s="38">
        <v>263.76</v>
      </c>
      <c r="CK7" s="38">
        <v>274.35000000000002</v>
      </c>
      <c r="CL7" s="38">
        <v>261.45999999999998</v>
      </c>
      <c r="CM7" s="38">
        <v>37.79</v>
      </c>
      <c r="CN7" s="38">
        <v>37.79</v>
      </c>
      <c r="CO7" s="38">
        <v>36.93</v>
      </c>
      <c r="CP7" s="38">
        <v>36.93</v>
      </c>
      <c r="CQ7" s="38">
        <v>36.93</v>
      </c>
      <c r="CR7" s="38">
        <v>44.69</v>
      </c>
      <c r="CS7" s="38">
        <v>44.69</v>
      </c>
      <c r="CT7" s="38">
        <v>60.65</v>
      </c>
      <c r="CU7" s="38">
        <v>51.75</v>
      </c>
      <c r="CV7" s="38">
        <v>50.68</v>
      </c>
      <c r="CW7" s="38">
        <v>52.23</v>
      </c>
      <c r="CX7" s="38">
        <v>91.2</v>
      </c>
      <c r="CY7" s="38">
        <v>91.2</v>
      </c>
      <c r="CZ7" s="38">
        <v>89.82</v>
      </c>
      <c r="DA7" s="38">
        <v>90.2</v>
      </c>
      <c r="DB7" s="38">
        <v>90.91</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2020-01-23T00:50:38Z</cp:lastPrinted>
  <dcterms:created xsi:type="dcterms:W3CDTF">2019-12-05T05:18:43Z</dcterms:created>
  <dcterms:modified xsi:type="dcterms:W3CDTF">2020-02-18T08:26:48Z</dcterms:modified>
  <cp:category/>
</cp:coreProperties>
</file>