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qVqQkFKqlUWHcP1xqXzM3Wj3ONgVV3rGG7/8rvZnJ3zjBWytdRVfA3iy84jsNqNoz1LZ3ZjmX3G67TUddYwV5w==" workbookSaltValue="e9pPhLbU8xMFKA9DMhdGjQ==" workbookSpinCount="100000" lockStructure="1"/>
  <bookViews>
    <workbookView xWindow="81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P8" i="4"/>
  <c r="I8" i="4"/>
  <c r="B8" i="4"/>
  <c r="C10" i="5" l="1"/>
  <c r="D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<sst xmlns="http://schemas.openxmlformats.org/spreadsheetml/2006/main" count="239" uniqueCount="113">
  <si>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</si>
  <si>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</si>
  <si>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</si>
  <si>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</si>
  <si>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</si>
  <si>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</si>
  <si>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</si>
  <si>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</si>
  <si>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</si>
  <si>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</si>
  <si>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</si>
  <si>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</si>
  <si>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</si>
  <si>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</si>
  <si>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</si>
  <si>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</si>
  <si>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</si>
  <si>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</si>
  <si>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</si>
  <si>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</si>
  <si>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</si>
  <si>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</si>
  <si>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</si>
  <si>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</si>
  <si>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</si>
  <si>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</si>
  <si>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</si>
  <si>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</si>
  <si>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</si>
  <si>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</si>
  <si>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</si>
  <si>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</si>
  <si>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</si>
  <si>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</si>
  <si>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</si>
  <si>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</si>
  <si>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</si>
  <si>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</si>
  <si>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</si>
  <si>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</si>
  <si>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</si>
  <si>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</si>
  <si>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</si>
  <si>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</si>
  <si>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</si>
  <si>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</si>
  <si>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</si>
  <si>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</si>
  <si>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</si>
  <si>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</si>
  <si>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</si>
  <si>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</si>
  <si>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</si>
  <si>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</si>
  <si>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</si>
  <si>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</si>
  <si>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</si>
  <si>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</si>
  <si>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</si>
  <si>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</si>
  <si>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</si>
  <si>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</si>
  <si>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</si>
  <si>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</si>
  <si>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</si>
  <si>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</si>
  <si>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</si>
  <si>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</si>
  <si>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</si>
  <si>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</si>
  <si>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</si>
  <si>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</si>
  <si>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</si>
  <si>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</si>
  <si>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</si>
  <si>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</si>
  <si>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</si>
  <si>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</si>
  <si>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</si>
  <si>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</si>
  <si>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</si>
  <si>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</si>
  <si>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</si>
  <si>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</si>
  <si>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</si>
  <si>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</si>
  <si>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</si>
  <si>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</si>
  <si>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</si>
  <si>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</si>
  <si>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</si>
  <si>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</si>
  <si>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</si>
  <si>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</si>
  <si>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</si>
  <si>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</si>
  <si>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</si>
  <si>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</si>
  <si>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</si>
  <si>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</si>
  <si>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</si>
  <si>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</si>
  <si>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</si>
  <si>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</si>
  <si>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</si>
  <si>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</si>
  <si>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</si>
  <si>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</si>
  <si>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</si>
  <si>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</si>
  <si>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①収益的収支比率について、比率が100%未満であり、かつ年々減少傾向にある。
⑤経費回収率について100%未満であるが、右肩上がりで改善しており平均以上の数字となっている。
⑥汚水処理原価については、右肩下がりで削減されており平均と比べても低い金額となっている。
⑦施設利用率については、横ばいではあるが若干減少した。人口減少による晴天時一日平均処理水量の減少によるものと考える。
⑧水洗化率について平均以上の数値を維持しており、経年比較による増減はない。</t>
    <rPh sb="1" eb="4">
      <t>シュウエキテキ</t>
    </rPh>
    <rPh sb="4" eb="6">
      <t>シュウシ</t>
    </rPh>
    <rPh sb="6" eb="8">
      <t>ヒリツ</t>
    </rPh>
    <rPh sb="13" eb="15">
      <t>ヒリツ</t>
    </rPh>
    <rPh sb="20" eb="22">
      <t>ミマン</t>
    </rPh>
    <rPh sb="28" eb="30">
      <t>ネンネン</t>
    </rPh>
    <rPh sb="30" eb="32">
      <t>ゲンショウ</t>
    </rPh>
    <rPh sb="32" eb="34">
      <t>ケイコウ</t>
    </rPh>
    <rPh sb="40" eb="42">
      <t>ケイヒ</t>
    </rPh>
    <rPh sb="42" eb="44">
      <t>カイシュウ</t>
    </rPh>
    <rPh sb="44" eb="45">
      <t>リツ</t>
    </rPh>
    <rPh sb="60" eb="62">
      <t>ミギカタ</t>
    </rPh>
    <rPh sb="62" eb="63">
      <t>ア</t>
    </rPh>
    <rPh sb="66" eb="68">
      <t>カイゼン</t>
    </rPh>
    <rPh sb="72" eb="74">
      <t>ヘイキン</t>
    </rPh>
    <rPh sb="74" eb="76">
      <t>イジョウ</t>
    </rPh>
    <rPh sb="77" eb="79">
      <t>スウジ</t>
    </rPh>
    <rPh sb="88" eb="90">
      <t>オスイ</t>
    </rPh>
    <rPh sb="90" eb="92">
      <t>ショリ</t>
    </rPh>
    <rPh sb="92" eb="94">
      <t>ゲンカ</t>
    </rPh>
    <rPh sb="100" eb="103">
      <t>ミギカタサ</t>
    </rPh>
    <rPh sb="106" eb="108">
      <t>サクゲン</t>
    </rPh>
    <rPh sb="113" eb="115">
      <t>ヘイキン</t>
    </rPh>
    <rPh sb="116" eb="117">
      <t>クラ</t>
    </rPh>
    <rPh sb="120" eb="121">
      <t>ヒク</t>
    </rPh>
    <rPh sb="122" eb="124">
      <t>キンガク</t>
    </rPh>
    <rPh sb="133" eb="135">
      <t>シセツ</t>
    </rPh>
    <rPh sb="135" eb="138">
      <t>リヨウリツ</t>
    </rPh>
    <rPh sb="144" eb="145">
      <t>ヨコ</t>
    </rPh>
    <rPh sb="152" eb="154">
      <t>ジャッカン</t>
    </rPh>
    <rPh sb="154" eb="156">
      <t>ゲンショウ</t>
    </rPh>
    <rPh sb="159" eb="161">
      <t>ジンコウ</t>
    </rPh>
    <rPh sb="161" eb="163">
      <t>ゲンショウ</t>
    </rPh>
    <rPh sb="166" eb="168">
      <t>セイテン</t>
    </rPh>
    <rPh sb="168" eb="169">
      <t>ジ</t>
    </rPh>
    <rPh sb="169" eb="171">
      <t>イチニチ</t>
    </rPh>
    <rPh sb="171" eb="173">
      <t>ヘイキン</t>
    </rPh>
    <rPh sb="173" eb="175">
      <t>ショリ</t>
    </rPh>
    <rPh sb="175" eb="177">
      <t>スイリョウ</t>
    </rPh>
    <rPh sb="178" eb="180">
      <t>ゲンショウ</t>
    </rPh>
    <rPh sb="186" eb="187">
      <t>カンガ</t>
    </rPh>
    <rPh sb="192" eb="195">
      <t>スイセンカ</t>
    </rPh>
    <rPh sb="195" eb="196">
      <t>リツ</t>
    </rPh>
    <rPh sb="200" eb="202">
      <t>ヘイキン</t>
    </rPh>
    <rPh sb="202" eb="204">
      <t>イジョウ</t>
    </rPh>
    <rPh sb="205" eb="207">
      <t>スウチ</t>
    </rPh>
    <rPh sb="208" eb="210">
      <t>イジ</t>
    </rPh>
    <rPh sb="215" eb="217">
      <t>ケイネン</t>
    </rPh>
    <rPh sb="217" eb="219">
      <t>ヒカク</t>
    </rPh>
    <rPh sb="222" eb="224">
      <t>ゾウゲン</t>
    </rPh>
    <phoneticPr fontId="4"/>
  </si>
  <si>
    <t>管渠について、維持管理は個人負担であり、町では把握していない。　　　　　　　　　　　　　　　　　　　　　浄化槽本体について、平成16年度の事業開始から現在15年目となるが耐用年数を超えるものは無い。　　　　経年劣化等による破損が見られるものについては、その都度修繕を実施しているが、老朽化に対して具体的な対応計画は作成していない。　　　　　　　　　　　　　　　　　　　　今後必要に応じて作成を検討する。</t>
    <rPh sb="0" eb="1">
      <t>カン</t>
    </rPh>
    <rPh sb="1" eb="2">
      <t>キョ</t>
    </rPh>
    <rPh sb="7" eb="9">
      <t>イジ</t>
    </rPh>
    <rPh sb="9" eb="11">
      <t>カンリ</t>
    </rPh>
    <rPh sb="12" eb="14">
      <t>コジン</t>
    </rPh>
    <rPh sb="14" eb="16">
      <t>フタン</t>
    </rPh>
    <rPh sb="20" eb="21">
      <t>マチ</t>
    </rPh>
    <rPh sb="23" eb="25">
      <t>ハアク</t>
    </rPh>
    <rPh sb="52" eb="55">
      <t>ジョウカソウ</t>
    </rPh>
    <rPh sb="55" eb="57">
      <t>ホンタイ</t>
    </rPh>
    <rPh sb="62" eb="64">
      <t>ヘイセイ</t>
    </rPh>
    <rPh sb="66" eb="68">
      <t>ネンド</t>
    </rPh>
    <rPh sb="69" eb="71">
      <t>ジギョウ</t>
    </rPh>
    <rPh sb="71" eb="73">
      <t>カイシ</t>
    </rPh>
    <rPh sb="75" eb="77">
      <t>ゲンザイ</t>
    </rPh>
    <rPh sb="79" eb="81">
      <t>ネンメ</t>
    </rPh>
    <rPh sb="85" eb="87">
      <t>タイヨウ</t>
    </rPh>
    <rPh sb="87" eb="89">
      <t>ネンスウ</t>
    </rPh>
    <rPh sb="90" eb="91">
      <t>コ</t>
    </rPh>
    <rPh sb="96" eb="97">
      <t>ナ</t>
    </rPh>
    <rPh sb="103" eb="105">
      <t>ケイネン</t>
    </rPh>
    <rPh sb="105" eb="107">
      <t>レッカ</t>
    </rPh>
    <rPh sb="107" eb="108">
      <t>トウ</t>
    </rPh>
    <rPh sb="111" eb="113">
      <t>ハソン</t>
    </rPh>
    <rPh sb="114" eb="115">
      <t>ミ</t>
    </rPh>
    <rPh sb="128" eb="130">
      <t>ツド</t>
    </rPh>
    <rPh sb="130" eb="132">
      <t>シュウゼン</t>
    </rPh>
    <rPh sb="133" eb="135">
      <t>ジッシ</t>
    </rPh>
    <rPh sb="141" eb="144">
      <t>ロウキュウカ</t>
    </rPh>
    <rPh sb="145" eb="146">
      <t>タイ</t>
    </rPh>
    <rPh sb="148" eb="151">
      <t>グタイテキ</t>
    </rPh>
    <rPh sb="152" eb="154">
      <t>タイオウ</t>
    </rPh>
    <rPh sb="154" eb="156">
      <t>ケイカク</t>
    </rPh>
    <rPh sb="157" eb="159">
      <t>サクセイ</t>
    </rPh>
    <rPh sb="185" eb="187">
      <t>コンゴ</t>
    </rPh>
    <rPh sb="187" eb="189">
      <t>ヒツヨウ</t>
    </rPh>
    <rPh sb="190" eb="191">
      <t>オウ</t>
    </rPh>
    <rPh sb="193" eb="195">
      <t>サクセイ</t>
    </rPh>
    <rPh sb="196" eb="198">
      <t>ケントウ</t>
    </rPh>
    <phoneticPr fontId="4"/>
  </si>
  <si>
    <t>全体的に人口減少は今後も見込まれるが、新規設置基数による使用人数の増と、使用水量の微増は望まれる。また、経年劣化による修繕費の増加も見込まれる。　　　　　　　　　　　　　　　　　　　　使用料金の改定等を実施し、経営改善を図っていく必要がある。</t>
    <rPh sb="0" eb="3">
      <t>ゼンタイテキ</t>
    </rPh>
    <rPh sb="4" eb="6">
      <t>ジンコウ</t>
    </rPh>
    <rPh sb="6" eb="8">
      <t>ゲンショウ</t>
    </rPh>
    <rPh sb="9" eb="11">
      <t>コンゴ</t>
    </rPh>
    <rPh sb="12" eb="14">
      <t>ミコ</t>
    </rPh>
    <rPh sb="19" eb="21">
      <t>シンキ</t>
    </rPh>
    <rPh sb="21" eb="23">
      <t>セッチ</t>
    </rPh>
    <rPh sb="23" eb="25">
      <t>キスウ</t>
    </rPh>
    <rPh sb="28" eb="30">
      <t>シヨウ</t>
    </rPh>
    <rPh sb="30" eb="32">
      <t>ニンズウ</t>
    </rPh>
    <rPh sb="33" eb="34">
      <t>ゾウ</t>
    </rPh>
    <rPh sb="36" eb="38">
      <t>シヨウ</t>
    </rPh>
    <rPh sb="38" eb="40">
      <t>スイリョウ</t>
    </rPh>
    <rPh sb="41" eb="43">
      <t>ビゾウ</t>
    </rPh>
    <rPh sb="44" eb="45">
      <t>ノゾ</t>
    </rPh>
    <rPh sb="52" eb="54">
      <t>ケイネン</t>
    </rPh>
    <rPh sb="54" eb="56">
      <t>レッカ</t>
    </rPh>
    <rPh sb="59" eb="62">
      <t>シュウゼンヒ</t>
    </rPh>
    <rPh sb="63" eb="65">
      <t>ゾウカ</t>
    </rPh>
    <rPh sb="66" eb="68">
      <t>ミコ</t>
    </rPh>
    <rPh sb="92" eb="94">
      <t>シヨウ</t>
    </rPh>
    <rPh sb="94" eb="96">
      <t>リョウキン</t>
    </rPh>
    <rPh sb="97" eb="99">
      <t>カイテイ</t>
    </rPh>
    <rPh sb="99" eb="100">
      <t>トウ</t>
    </rPh>
    <rPh sb="101" eb="103">
      <t>ジッシ</t>
    </rPh>
    <rPh sb="105" eb="107">
      <t>ケイエイ</t>
    </rPh>
    <rPh sb="107" eb="109">
      <t>カイゼン</t>
    </rPh>
    <rPh sb="110" eb="111">
      <t>ハカ</t>
    </rPh>
    <rPh sb="115" eb="1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</si>
</sst>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E-433D-9B7E-B470FD184F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7E-433D-9B7E-B470FD184F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51.93</c:v>
                </c:pt>
                <c:pt idx="1">
                  <c:v>50.99</c:v>
                </c:pt>
                <c:pt idx="2">
                  <c:v>50.16</c:v>
                </c:pt>
                <c:pt idx="3">
                  <c:v>49.53</c:v>
                </c:pt>
                <c:pt idx="4">
                  <c:v>48.45</c:v>
                </c:pt>
              </c:numCache>
            </c:numRef>
          </c:val>
          <c:extLst>
            <c:ext xmlns:c16="http://schemas.microsoft.com/office/drawing/2014/chart" uri="{C3380CC4-5D6E-409C-BE32-E72D297353CC}">
              <c16:uniqueId val="{00000000-87C9-4AAE-817D-3E63E9A065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87C9-4AAE-817D-3E63E9A065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91-41D3-B517-1525C990E5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291-41D3-B517-1525C990E5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77.58</c:v>
                </c:pt>
                <c:pt idx="1">
                  <c:v>76.84</c:v>
                </c:pt>
                <c:pt idx="2">
                  <c:v>75.900000000000006</c:v>
                </c:pt>
                <c:pt idx="3">
                  <c:v>74.400000000000006</c:v>
                </c:pt>
                <c:pt idx="4">
                  <c:v>73.97</c:v>
                </c:pt>
              </c:numCache>
            </c:numRef>
          </c:val>
          <c:extLst>
            <c:ext xmlns:c16="http://schemas.microsoft.com/office/drawing/2014/chart" uri="{C3380CC4-5D6E-409C-BE32-E72D297353CC}">
              <c16:uniqueId val="{00000000-E07D-4F8F-9A41-F65592A51C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D-4F8F-9A41-F65592A51C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8D-4DC8-8AF5-6576A4C392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8D-4DC8-8AF5-6576A4C392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3E-424B-AC67-26F486BEB6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3E-424B-AC67-26F486BEB6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3-46F6-BF87-087DD445BE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3-46F6-BF87-087DD445BE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5B-44F0-B50D-211CB8E24D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B-44F0-B50D-211CB8E24D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346.53</c:v>
                </c:pt>
                <c:pt idx="1">
                  <c:v>1543.52</c:v>
                </c:pt>
                <c:pt idx="2">
                  <c:v>808.37</c:v>
                </c:pt>
                <c:pt idx="3">
                  <c:v>633.91999999999996</c:v>
                </c:pt>
                <c:pt idx="4">
                  <c:v>860.57</c:v>
                </c:pt>
              </c:numCache>
            </c:numRef>
          </c:val>
          <c:extLst>
            <c:ext xmlns:c16="http://schemas.microsoft.com/office/drawing/2014/chart" uri="{C3380CC4-5D6E-409C-BE32-E72D297353CC}">
              <c16:uniqueId val="{00000000-53D1-458E-87F0-115CC0AA9A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53D1-458E-87F0-115CC0AA9A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67.41</c:v>
                </c:pt>
                <c:pt idx="1">
                  <c:v>66.73</c:v>
                </c:pt>
                <c:pt idx="2">
                  <c:v>65.459999999999994</c:v>
                </c:pt>
                <c:pt idx="3">
                  <c:v>79.849999999999994</c:v>
                </c:pt>
                <c:pt idx="4">
                  <c:v>76.53</c:v>
                </c:pt>
              </c:numCache>
            </c:numRef>
          </c:val>
          <c:extLst>
            <c:ext xmlns:c16="http://schemas.microsoft.com/office/drawing/2014/chart" uri="{C3380CC4-5D6E-409C-BE32-E72D297353CC}">
              <c16:uniqueId val="{00000000-0202-4F6D-8B91-91AFD202F1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0202-4F6D-8B91-91AFD202F1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235.02</c:v>
                </c:pt>
                <c:pt idx="1">
                  <c:v>238.89</c:v>
                </c:pt>
                <c:pt idx="2">
                  <c:v>240.53</c:v>
                </c:pt>
                <c:pt idx="3">
                  <c:v>196.34</c:v>
                </c:pt>
                <c:pt idx="4">
                  <c:v>211.12</c:v>
                </c:pt>
              </c:numCache>
            </c:numRef>
          </c:val>
          <c:extLst>
            <c:ext xmlns:c16="http://schemas.microsoft.com/office/drawing/2014/chart" uri="{C3380CC4-5D6E-409C-BE32-E72D297353CC}">
              <c16:uniqueId val="{00000000-CE9B-4C81-96DE-AAEC9B1CA1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CE9B-4C81-96DE-AAEC9B1CA1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長柄町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7078</v>
      </c>
      <c r="AM8" s="50"/>
      <c r="AN8" s="50"/>
      <c r="AO8" s="50"/>
      <c r="AP8" s="50"/>
      <c r="AQ8" s="50"/>
      <c r="AR8" s="50"/>
      <c r="AS8" s="50"/>
      <c r="AT8" s="45">
        <f>データ!T6</f>
        <v>47.11</v>
      </c>
      <c r="AU8" s="45"/>
      <c r="AV8" s="45"/>
      <c r="AW8" s="45"/>
      <c r="AX8" s="45"/>
      <c r="AY8" s="45"/>
      <c r="AZ8" s="45"/>
      <c r="BA8" s="45"/>
      <c r="BB8" s="45">
        <f>データ!U6</f>
        <v>150.24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23.44</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1641</v>
      </c>
      <c r="AM10" s="50"/>
      <c r="AN10" s="50"/>
      <c r="AO10" s="50"/>
      <c r="AP10" s="50"/>
      <c r="AQ10" s="50"/>
      <c r="AR10" s="50"/>
      <c r="AS10" s="50"/>
      <c r="AT10" s="45">
        <f>データ!W6</f>
        <v>46.59</v>
      </c>
      <c r="AU10" s="45"/>
      <c r="AV10" s="45"/>
      <c r="AW10" s="45"/>
      <c r="AX10" s="45"/>
      <c r="AY10" s="45"/>
      <c r="AZ10" s="45"/>
      <c r="BA10" s="45"/>
      <c r="BB10" s="45">
        <f>データ!X6</f>
        <v>35.22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VpswZQ9HHKhdHB8ZNo4AUL2C1bNzxnV3ljp+3jmWA5K7IGGlHYJTKowchJ+ZlcIP1QUxF1Vo4AwKoAatdG73SQ==" saltValue="qiicRk9ySn+GM/zhPq6R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124265</v>
      </c>
      <c r="D6" s="33">
        <f t="shared" si="3"/>
        <v>47</v>
      </c>
      <c r="E6" s="33">
        <f t="shared" si="3"/>
        <v>18</v>
      </c>
      <c r="F6" s="33">
        <f t="shared" si="3"/>
        <v>0</v>
      </c>
      <c r="G6" s="33">
        <f t="shared" si="3"/>
        <v>0</v>
      </c>
      <c r="H6" s="33" t="str">
        <f t="shared" si="3"/>
        <v>千葉県　長柄町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23.44</v>
      </c>
      <c r="Q6" s="34">
        <f t="shared" si="3"/>
        <v>100</v>
      </c>
      <c r="R6" s="34">
        <f t="shared" si="3"/>
        <v>2700</v>
      </c>
      <c r="S6" s="34">
        <f t="shared" si="3"/>
        <v>7078</v>
      </c>
      <c r="T6" s="34">
        <f t="shared" si="3"/>
        <v>47.11</v>
      </c>
      <c r="U6" s="34">
        <f t="shared" si="3"/>
        <v>150.24</v>
      </c>
      <c r="V6" s="34">
        <f t="shared" si="3"/>
        <v>1641</v>
      </c>
      <c r="W6" s="34">
        <f t="shared" si="3"/>
        <v>46.59</v>
      </c>
      <c r="X6" s="34">
        <f t="shared" si="3"/>
        <v>35.22</v>
      </c>
      <c r="Y6" s="35">
        <f>IF(Y7="",NA(),Y7)</f>
        <v>77.58</v>
      </c>
      <c r="Z6" s="35">
        <f t="shared" ref="Z6:AH6" si="4">IF(Z7="",NA(),Z7)</f>
        <v>76.84</v>
      </c>
      <c r="AA6" s="35">
        <f t="shared" si="4"/>
        <v>75.900000000000006</v>
      </c>
      <c r="AB6" s="35">
        <f t="shared" si="4"/>
        <v>74.400000000000006</v>
      </c>
      <c r="AC6" s="35">
        <f t="shared" si="4"/>
        <v>73.97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346.53</v>
      </c>
      <c r="BG6" s="35">
        <f t="shared" ref="BG6:BO6" si="7">IF(BG7="",NA(),BG7)</f>
        <v>1543.52</v>
      </c>
      <c r="BH6" s="35">
        <f t="shared" si="7"/>
        <v>808.37</v>
      </c>
      <c r="BI6" s="35">
        <f t="shared" si="7"/>
        <v>633.91999999999996</v>
      </c>
      <c r="BJ6" s="35">
        <f t="shared" si="7"/>
        <v>860.57</v>
      </c>
      <c r="BK6" s="35">
        <f t="shared" si="7"/>
        <v>416.91</v>
      </c>
      <c r="BL6" s="35">
        <f t="shared" si="7"/>
        <v>392.19</v>
      </c>
      <c r="BM6" s="35">
        <f t="shared" si="7"/>
        <v>413.5</v>
      </c>
      <c r="BN6" s="35">
        <f t="shared" si="7"/>
        <v>407.42</v>
      </c>
      <c r="BO6" s="35">
        <f t="shared" si="7"/>
        <v>386.46</v>
      </c>
      <c r="BP6" s="34" t="str">
        <f>IF(BP7="","",IF(BP7="-","【-】","【"&amp;SUBSTITUTE(TEXT(BP7,"#,##0.00"),"-","△")&amp;"】"))</f>
        <v>【325.02】</v>
      </c>
      <c r="BQ6" s="35">
        <f>IF(BQ7="",NA(),BQ7)</f>
        <v>67.41</v>
      </c>
      <c r="BR6" s="35">
        <f t="shared" ref="BR6:BZ6" si="8">IF(BR7="",NA(),BR7)</f>
        <v>66.73</v>
      </c>
      <c r="BS6" s="35">
        <f t="shared" si="8"/>
        <v>65.459999999999994</v>
      </c>
      <c r="BT6" s="35">
        <f t="shared" si="8"/>
        <v>79.849999999999994</v>
      </c>
      <c r="BU6" s="35">
        <f t="shared" si="8"/>
        <v>76.53</v>
      </c>
      <c r="BV6" s="35">
        <f t="shared" si="8"/>
        <v>57.93</v>
      </c>
      <c r="BW6" s="35">
        <f t="shared" si="8"/>
        <v>57.03</v>
      </c>
      <c r="BX6" s="35">
        <f t="shared" si="8"/>
        <v>55.84</v>
      </c>
      <c r="BY6" s="35">
        <f t="shared" si="8"/>
        <v>57.08</v>
      </c>
      <c r="BZ6" s="35">
        <f t="shared" si="8"/>
        <v>55.85</v>
      </c>
      <c r="CA6" s="34" t="str">
        <f>IF(CA7="","",IF(CA7="-","【-】","【"&amp;SUBSTITUTE(TEXT(CA7,"#,##0.00"),"-","△")&amp;"】"))</f>
        <v>【60.61】</v>
      </c>
      <c r="CB6" s="35">
        <f>IF(CB7="",NA(),CB7)</f>
        <v>235.02</v>
      </c>
      <c r="CC6" s="35">
        <f t="shared" ref="CC6:CK6" si="9">IF(CC7="",NA(),CC7)</f>
        <v>238.89</v>
      </c>
      <c r="CD6" s="35">
        <f t="shared" si="9"/>
        <v>240.53</v>
      </c>
      <c r="CE6" s="35">
        <f t="shared" si="9"/>
        <v>196.34</v>
      </c>
      <c r="CF6" s="35">
        <f t="shared" si="9"/>
        <v>211.12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51.93</v>
      </c>
      <c r="CN6" s="35">
        <f t="shared" ref="CN6:CV6" si="10">IF(CN7="",NA(),CN7)</f>
        <v>50.99</v>
      </c>
      <c r="CO6" s="35">
        <f t="shared" si="10"/>
        <v>50.16</v>
      </c>
      <c r="CP6" s="35">
        <f t="shared" si="10"/>
        <v>49.53</v>
      </c>
      <c r="CQ6" s="35">
        <f t="shared" si="10"/>
        <v>48.45</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124265</v>
      </c>
      <c r="D7" s="37">
        <v>47</v>
      </c>
      <c r="E7" s="37">
        <v>18</v>
      </c>
      <c r="F7" s="37">
        <v>0</v>
      </c>
      <c r="G7" s="37">
        <v>0</v>
      </c>
      <c r="H7" s="37" t="s">
        <v>97</v>
      </c>
      <c r="I7" s="37" t="s">
        <v>98</v>
      </c>
      <c r="J7" s="37" t="s">
        <v>99</v>
      </c>
      <c r="K7" s="37" t="s">
        <v>100</v>
      </c>
      <c r="L7" s="37" t="s">
        <v>101</v>
      </c>
      <c r="M7" s="37" t="s">
        <v>102</v>
      </c>
      <c r="N7" s="38" t="s">
        <v>103</v>
      </c>
      <c r="O7" s="38" t="s">
        <v>104</v>
      </c>
      <c r="P7" s="38">
        <v>23.44</v>
      </c>
      <c r="Q7" s="38">
        <v>100</v>
      </c>
      <c r="R7" s="38">
        <v>2700</v>
      </c>
      <c r="S7" s="38">
        <v>7078</v>
      </c>
      <c r="T7" s="38">
        <v>47.11</v>
      </c>
      <c r="U7" s="38">
        <v>150.24</v>
      </c>
      <c r="V7" s="38">
        <v>1641</v>
      </c>
      <c r="W7" s="38">
        <v>46.59</v>
      </c>
      <c r="X7" s="38">
        <v>35.22</v>
      </c>
      <c r="Y7" s="38">
        <v>77.58</v>
      </c>
      <c r="Z7" s="38">
        <v>76.84</v>
      </c>
      <c r="AA7" s="38">
        <v>75.900000000000006</v>
      </c>
      <c r="AB7" s="38">
        <v>74.400000000000006</v>
      </c>
      <c r="AC7" s="38">
        <v>73.97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346.53</v>
      </c>
      <c r="BG7" s="38">
        <v>1543.52</v>
      </c>
      <c r="BH7" s="38">
        <v>808.37</v>
      </c>
      <c r="BI7" s="38">
        <v>633.91999999999996</v>
      </c>
      <c r="BJ7" s="38">
        <v>860.57</v>
      </c>
      <c r="BK7" s="38">
        <v>416.91</v>
      </c>
      <c r="BL7" s="38">
        <v>392.19</v>
      </c>
      <c r="BM7" s="38">
        <v>413.5</v>
      </c>
      <c r="BN7" s="38">
        <v>407.42</v>
      </c>
      <c r="BO7" s="38">
        <v>386.46</v>
      </c>
      <c r="BP7" s="38">
        <v>325.02</v>
      </c>
      <c r="BQ7" s="38">
        <v>67.41</v>
      </c>
      <c r="BR7" s="38">
        <v>66.73</v>
      </c>
      <c r="BS7" s="38">
        <v>65.459999999999994</v>
      </c>
      <c r="BT7" s="38">
        <v>79.849999999999994</v>
      </c>
      <c r="BU7" s="38">
        <v>76.53</v>
      </c>
      <c r="BV7" s="38">
        <v>57.93</v>
      </c>
      <c r="BW7" s="38">
        <v>57.03</v>
      </c>
      <c r="BX7" s="38">
        <v>55.84</v>
      </c>
      <c r="BY7" s="38">
        <v>57.08</v>
      </c>
      <c r="BZ7" s="38">
        <v>55.85</v>
      </c>
      <c r="CA7" s="38">
        <v>60.61</v>
      </c>
      <c r="CB7" s="38">
        <v>235.02</v>
      </c>
      <c r="CC7" s="38">
        <v>238.89</v>
      </c>
      <c r="CD7" s="38">
        <v>240.53</v>
      </c>
      <c r="CE7" s="38">
        <v>196.34</v>
      </c>
      <c r="CF7" s="38">
        <v>211.12</v>
      </c>
      <c r="CG7" s="38">
        <v>276.93</v>
      </c>
      <c r="CH7" s="38">
        <v>283.73</v>
      </c>
      <c r="CI7" s="38">
        <v>287.57</v>
      </c>
      <c r="CJ7" s="38">
        <v>286.86</v>
      </c>
      <c r="CK7" s="38">
        <v>287.91000000000003</v>
      </c>
      <c r="CL7" s="38">
        <v>270.94</v>
      </c>
      <c r="CM7" s="38">
        <v>51.93</v>
      </c>
      <c r="CN7" s="38">
        <v>50.99</v>
      </c>
      <c r="CO7" s="38">
        <v>50.16</v>
      </c>
      <c r="CP7" s="38">
        <v>49.53</v>
      </c>
      <c r="CQ7" s="38">
        <v>48.45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2020-01-16T08:25:05Z</cp:lastPrinted>
  <dcterms:created xsi:type="dcterms:W3CDTF">2019-12-05T05:28:54Z</dcterms:created>
  <dcterms:modified xsi:type="dcterms:W3CDTF">2020-02-18T08:28:10Z</dcterms:modified>
  <cp:category/>
</cp:coreProperties>
</file>