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jsUuVCU/vmPfDPKIHdvEycQ+hw2Hj1n8JtL4mYlIFSUYV6pMkHGe6O7y3jmuv9cpdFOcUrPdptAklF3ZBnQAww==" workbookSaltValue="uoRCmRZLAkwFB8gGk9P4IA==" workbookSpinCount="100000" lockStructure="1"/>
  <bookViews>
    <workbookView xWindow="81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BB10" i="4"/>
  <c r="AT10" i="4"/>
  <c r="I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<sst xmlns="http://schemas.openxmlformats.org/spreadsheetml/2006/main" count="223" uniqueCount="108">
  <si>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</si>
  <si>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</si>
  <si>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</si>
  <si>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</si>
  <si>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</si>
  <si>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</si>
  <si>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</si>
  <si>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</si>
  <si>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</si>
  <si>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</si>
  <si>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</si>
  <si>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</si>
  <si>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</si>
  <si>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</si>
  <si>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</si>
  <si>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</si>
  <si>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</si>
  <si>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</si>
  <si>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</si>
  <si>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</si>
  <si>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</si>
  <si>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</si>
  <si>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</si>
  <si>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</si>
  <si>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</si>
  <si>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</si>
  <si>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</si>
  <si>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</si>
  <si>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</si>
  <si>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</si>
  <si>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</si>
  <si>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</si>
  <si>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</si>
  <si>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</si>
  <si>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</si>
  <si>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</si>
  <si>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</si>
  <si>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</si>
  <si>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</si>
  <si>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</si>
  <si>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</si>
  <si>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</si>
  <si>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</si>
  <si>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</si>
  <si>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</si>
  <si>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</si>
  <si>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</si>
  <si>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</si>
  <si>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</si>
  <si>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</si>
  <si>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</si>
  <si>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</si>
  <si>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</si>
  <si>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</si>
  <si>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</si>
  <si>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</si>
  <si>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</si>
  <si>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</si>
  <si>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</si>
  <si>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</si>
  <si>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</si>
  <si>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</si>
  <si>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</si>
  <si>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</si>
  <si>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</si>
  <si>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</si>
  <si>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</si>
  <si>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</si>
  <si>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</si>
  <si>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</si>
  <si>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</si>
  <si>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</si>
  <si>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</si>
  <si>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</si>
  <si>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</si>
  <si>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</si>
  <si>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</si>
  <si>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</si>
  <si>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</si>
  <si>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</si>
  <si>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</si>
  <si>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</si>
  <si>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</si>
  <si>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</si>
  <si>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</si>
  <si>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</si>
  <si>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</si>
  <si>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</si>
  <si>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</si>
  <si>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</si>
  <si>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</si>
  <si>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</si>
  <si>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</si>
  <si>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山武郡市広域水道企業団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</si>
  <si>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</si>
  <si>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</si>
  <si>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</si>
  <si>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</si>
  <si>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</si>
  <si>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</si>
  <si>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</si>
  <si>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</si>
  <si>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</si>
  <si>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</si>
  <si>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</si>
  <si>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①有形固定資産減価償却率は、全国平均、類似団体平均値を上回っており法定耐用年数に近い水道施設が多い状態にある。
②管路経年化率は、全国平均、類似団体平均値を平成２９年度から上回っており、創設時に布設した配水管が法定耐用年数を超え、今後、増加する傾向にある。
③管路更新率については、全国平均、類似団体平均値を下回っている。今後、創設期に整備した多くの配水管が法定耐用年数を越えるので、更新率を上げていくよう検討している。</t>
    <phoneticPr fontId="4"/>
  </si>
  <si>
    <r>
      <rPr>
        <b/>
        <u/>
        <sz val="9"/>
        <color theme="1"/>
        <rFont val="ＭＳ ゴシック"/>
        <family val="3"/>
        <charset val="128"/>
      </rPr>
      <t>経営の健全性</t>
    </r>
    <r>
      <rPr>
        <sz val="9"/>
        <color theme="1"/>
        <rFont val="ＭＳ ゴシック"/>
        <family val="3"/>
        <charset val="128"/>
      </rPr>
      <t xml:space="preserve">
　給水収益で経常費用を賄えていないことから料金回収率が低い状況にあるが、山武水道を含む九十九里地域では良質で豊富な水源が無いため遠く利根川に水源を求めていることから、県内の多くの地域での用水供給単価より割高となり水道料金を押し上げる要因となっている。このため、一般会計や千葉県から補助金を受け水道料金を抑制している状況である。
　今後、千葉県が進めている用水供給事業の統合・広域化が実現し、用水供給単価が大幅に引き下げられれば経営の健全化に繋がるとされており、前提とされている末端給水事業体の統合についても積極的に取り組んでいく。
</t>
    </r>
    <r>
      <rPr>
        <b/>
        <u/>
        <sz val="9"/>
        <color theme="1"/>
        <rFont val="ＭＳ ゴシック"/>
        <family val="3"/>
        <charset val="128"/>
      </rPr>
      <t>経営の効率性</t>
    </r>
    <r>
      <rPr>
        <sz val="9"/>
        <color theme="1"/>
        <rFont val="ＭＳ ゴシック"/>
        <family val="3"/>
        <charset val="128"/>
      </rPr>
      <t xml:space="preserve">
　施設利用率は高いが、有収率を向上させるため、引き続き漏水調査を実施し、計画的に配水管更新を行うこととしている。
</t>
    </r>
    <r>
      <rPr>
        <b/>
        <u/>
        <sz val="9"/>
        <color theme="1"/>
        <rFont val="ＭＳ ゴシック"/>
        <family val="3"/>
        <charset val="128"/>
      </rPr>
      <t>老朽化の状況</t>
    </r>
    <r>
      <rPr>
        <sz val="9"/>
        <color theme="1"/>
        <rFont val="ＭＳ ゴシック"/>
        <family val="3"/>
        <charset val="128"/>
      </rPr>
      <t xml:space="preserve">
　創設期に整備した多くの配水管が、平成２７年度より法定耐用年数を超えてきているので、計画的に配水管を更新することとしている。</t>
    </r>
    <phoneticPr fontId="4"/>
  </si>
  <si>
    <t>①経常収支比率は、全国平均、類似団体平均値を下回っているが従来から事業の効率的運営に努めてきた結果、100％を上回っており収支は概ね良好といえる。
②累積欠損金比率は、平成26年度の公営企業会計制度の見直しにより解消され、現在は良好な経営状況を維持している。
③流動比率は、全国平均、類似団体平均値を上回っており、支払能力はあると見込んでいる。
④企業債残高対給水収益比率は、全国平均、類似団体平均値を大幅に下回っていることから良好といえる。今後も、企業債の借入は建設改良事業の投資規模を見極め適正な発行を行っていく。
⑤料金回収率は、全国平均、類似団体平均値を下回っており、水道事業費用を給水収益だけでは賄えないため一般会計や千葉県から高料金対策補助金により収入を確保している。
⑥給水原価は全国平均、類似団体平均値を上回っている。主な要因は、水源に乏しい地域特性によって水源開発に多額の投資を行ってきた関係で受水費が他の地域より割高となっているためである。
⑦施設利用率は、全国平均、類似団体平均値を上回っており効率的に施設が利用されている。今後は水道施設の統廃合等により更に効率的な水運用を図ることとしている。
⑧有収率は、全国平均を上回っているが、類似団体平均値は下回っている。配水管については、漏水調査を継続的に行い修繕しながら計画的に更新することで有収率を向上させる取組を行っている。</t>
    <rPh sb="84" eb="86">
      <t>ヘイセイ</t>
    </rPh>
    <rPh sb="88" eb="90">
      <t>ネンド</t>
    </rPh>
    <rPh sb="91" eb="93">
      <t>コウエイ</t>
    </rPh>
    <rPh sb="93" eb="95">
      <t>キギョウ</t>
    </rPh>
    <rPh sb="95" eb="97">
      <t>カイケイ</t>
    </rPh>
    <rPh sb="97" eb="99">
      <t>セイド</t>
    </rPh>
    <rPh sb="100" eb="102">
      <t>ミナオ</t>
    </rPh>
    <rPh sb="106" eb="108">
      <t>カイショウ</t>
    </rPh>
    <rPh sb="111" eb="113">
      <t>ゲンザイ</t>
    </rPh>
    <rPh sb="543" eb="546">
      <t>ハイスイカン</t>
    </rPh>
    <rPh sb="563" eb="565">
      <t>シュウゼン</t>
    </rPh>
    <rPh sb="569" eb="572">
      <t>ケイカクテキ</t>
    </rPh>
    <rPh sb="573" eb="575">
      <t>コウシン</t>
    </rPh>
    <rPh sb="584" eb="586">
      <t>コウジョウ</t>
    </rPh>
    <rPh sb="589" eb="591">
      <t>トリクミ</t>
    </rPh>
    <rPh sb="592" eb="5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</si>
</sst>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u/>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0.47</c:v>
                </c:pt>
                <c:pt idx="2">
                  <c:v>0.4</c:v>
                </c:pt>
                <c:pt idx="3">
                  <c:v>0.39</c:v>
                </c:pt>
                <c:pt idx="4">
                  <c:v>0.48</c:v>
                </c:pt>
              </c:numCache>
            </c:numRef>
          </c:val>
          <c:extLst>
            <c:ext xmlns:c16="http://schemas.microsoft.com/office/drawing/2014/chart" uri="{C3380CC4-5D6E-409C-BE32-E72D297353CC}">
              <c16:uniqueId val="{00000000-30C7-412E-9C07-EEF6932D60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30C7-412E-9C07-EEF6932D60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85.55</c:v>
                </c:pt>
                <c:pt idx="1">
                  <c:v>86.19</c:v>
                </c:pt>
                <c:pt idx="2">
                  <c:v>88.22</c:v>
                </c:pt>
                <c:pt idx="3">
                  <c:v>88.24</c:v>
                </c:pt>
                <c:pt idx="4">
                  <c:v>88.24</c:v>
                </c:pt>
              </c:numCache>
            </c:numRef>
          </c:val>
          <c:extLst>
            <c:ext xmlns:c16="http://schemas.microsoft.com/office/drawing/2014/chart" uri="{C3380CC4-5D6E-409C-BE32-E72D297353CC}">
              <c16:uniqueId val="{00000000-7759-4065-8F9C-B6CDDE80A0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7759-4065-8F9C-B6CDDE80A0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90.32</c:v>
                </c:pt>
                <c:pt idx="1">
                  <c:v>89.9</c:v>
                </c:pt>
                <c:pt idx="2">
                  <c:v>90.7</c:v>
                </c:pt>
                <c:pt idx="3">
                  <c:v>90.57</c:v>
                </c:pt>
                <c:pt idx="4">
                  <c:v>90.08</c:v>
                </c:pt>
              </c:numCache>
            </c:numRef>
          </c:val>
          <c:extLst>
            <c:ext xmlns:c16="http://schemas.microsoft.com/office/drawing/2014/chart" uri="{C3380CC4-5D6E-409C-BE32-E72D297353CC}">
              <c16:uniqueId val="{00000000-602F-4193-94DA-285788963E4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602F-4193-94DA-285788963E4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102.76</c:v>
                </c:pt>
                <c:pt idx="1">
                  <c:v>104.23</c:v>
                </c:pt>
                <c:pt idx="2">
                  <c:v>107.27</c:v>
                </c:pt>
                <c:pt idx="3">
                  <c:v>106.54</c:v>
                </c:pt>
                <c:pt idx="4">
                  <c:v>110.55</c:v>
                </c:pt>
              </c:numCache>
            </c:numRef>
          </c:val>
          <c:extLst>
            <c:ext xmlns:c16="http://schemas.microsoft.com/office/drawing/2014/chart" uri="{C3380CC4-5D6E-409C-BE32-E72D297353CC}">
              <c16:uniqueId val="{00000000-FB8E-4A38-B783-20AFC9FCDF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FB8E-4A38-B783-20AFC9FCDF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52.24</c:v>
                </c:pt>
                <c:pt idx="1">
                  <c:v>52.46</c:v>
                </c:pt>
                <c:pt idx="2">
                  <c:v>52.95</c:v>
                </c:pt>
                <c:pt idx="3">
                  <c:v>53.37</c:v>
                </c:pt>
                <c:pt idx="4">
                  <c:v>53.05</c:v>
                </c:pt>
              </c:numCache>
            </c:numRef>
          </c:val>
          <c:extLst>
            <c:ext xmlns:c16="http://schemas.microsoft.com/office/drawing/2014/chart" uri="{C3380CC4-5D6E-409C-BE32-E72D297353CC}">
              <c16:uniqueId val="{00000000-AA9A-4AAB-B3B0-ACEB4E5D32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AA9A-4AAB-B3B0-ACEB4E5D32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0.14000000000000001</c:v>
                </c:pt>
                <c:pt idx="1">
                  <c:v>1.23</c:v>
                </c:pt>
                <c:pt idx="2">
                  <c:v>4.74</c:v>
                </c:pt>
                <c:pt idx="3">
                  <c:v>18.010000000000002</c:v>
                </c:pt>
                <c:pt idx="4">
                  <c:v>28.5</c:v>
                </c:pt>
              </c:numCache>
            </c:numRef>
          </c:val>
          <c:extLst>
            <c:ext xmlns:c16="http://schemas.microsoft.com/office/drawing/2014/chart" uri="{C3380CC4-5D6E-409C-BE32-E72D297353CC}">
              <c16:uniqueId val="{00000000-4AB0-4A3A-A5E3-1DA9AF89FF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4AB0-4A3A-A5E3-1DA9AF89FF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39-4F40-83BD-7AF3A4D05F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F339-4F40-83BD-7AF3A4D05F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1322.14</c:v>
                </c:pt>
                <c:pt idx="1">
                  <c:v>1621.95</c:v>
                </c:pt>
                <c:pt idx="2">
                  <c:v>1029.3</c:v>
                </c:pt>
                <c:pt idx="3">
                  <c:v>1134.82</c:v>
                </c:pt>
                <c:pt idx="4">
                  <c:v>1058.58</c:v>
                </c:pt>
              </c:numCache>
            </c:numRef>
          </c:val>
          <c:extLst>
            <c:ext xmlns:c16="http://schemas.microsoft.com/office/drawing/2014/chart" uri="{C3380CC4-5D6E-409C-BE32-E72D297353CC}">
              <c16:uniqueId val="{00000000-700A-44FC-B7FB-22CCA24CCA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700A-44FC-B7FB-22CCA24CCA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34.21</c:v>
                </c:pt>
                <c:pt idx="1">
                  <c:v>32.14</c:v>
                </c:pt>
                <c:pt idx="2">
                  <c:v>30.33</c:v>
                </c:pt>
                <c:pt idx="3">
                  <c:v>28.52</c:v>
                </c:pt>
                <c:pt idx="4">
                  <c:v>26.63</c:v>
                </c:pt>
              </c:numCache>
            </c:numRef>
          </c:val>
          <c:extLst>
            <c:ext xmlns:c16="http://schemas.microsoft.com/office/drawing/2014/chart" uri="{C3380CC4-5D6E-409C-BE32-E72D297353CC}">
              <c16:uniqueId val="{00000000-B9A5-4450-AEEA-0EC8646B45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B9A5-4450-AEEA-0EC8646B45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87.58</c:v>
                </c:pt>
                <c:pt idx="1">
                  <c:v>86.36</c:v>
                </c:pt>
                <c:pt idx="2">
                  <c:v>87.83</c:v>
                </c:pt>
                <c:pt idx="3">
                  <c:v>86.73</c:v>
                </c:pt>
                <c:pt idx="4">
                  <c:v>90.79</c:v>
                </c:pt>
              </c:numCache>
            </c:numRef>
          </c:val>
          <c:extLst>
            <c:ext xmlns:c16="http://schemas.microsoft.com/office/drawing/2014/chart" uri="{C3380CC4-5D6E-409C-BE32-E72D297353CC}">
              <c16:uniqueId val="{00000000-07B7-4FE2-8E14-3A3FF2F7FD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07B7-4FE2-8E14-3A3FF2F7FD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265.10000000000002</c:v>
                </c:pt>
                <c:pt idx="1">
                  <c:v>268.97000000000003</c:v>
                </c:pt>
                <c:pt idx="2">
                  <c:v>264.60000000000002</c:v>
                </c:pt>
                <c:pt idx="3">
                  <c:v>267.95</c:v>
                </c:pt>
                <c:pt idx="4">
                  <c:v>256.32</c:v>
                </c:pt>
              </c:numCache>
            </c:numRef>
          </c:val>
          <c:extLst>
            <c:ext xmlns:c16="http://schemas.microsoft.com/office/drawing/2014/chart" uri="{C3380CC4-5D6E-409C-BE32-E72D297353CC}">
              <c16:uniqueId val="{00000000-17C5-4D85-B648-93D55DA3C6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17C5-4D85-B648-93D55DA3C6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山武郡市広域水道企業団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94.48</v>
      </c>
      <c r="J10" s="53"/>
      <c r="K10" s="53"/>
      <c r="L10" s="53"/>
      <c r="M10" s="53"/>
      <c r="N10" s="53"/>
      <c r="O10" s="64"/>
      <c r="P10" s="54">
        <f>データ!$P$6</f>
        <v>91.17</v>
      </c>
      <c r="Q10" s="54"/>
      <c r="R10" s="54"/>
      <c r="S10" s="54"/>
      <c r="T10" s="54"/>
      <c r="U10" s="54"/>
      <c r="V10" s="54"/>
      <c r="W10" s="61">
        <f>データ!$Q$6</f>
        <v>4228</v>
      </c>
      <c r="X10" s="61"/>
      <c r="Y10" s="61"/>
      <c r="Z10" s="61"/>
      <c r="AA10" s="61"/>
      <c r="AB10" s="61"/>
      <c r="AC10" s="61"/>
      <c r="AD10" s="2"/>
      <c r="AE10" s="2"/>
      <c r="AF10" s="2"/>
      <c r="AG10" s="2"/>
      <c r="AH10" s="4"/>
      <c r="AI10" s="4"/>
      <c r="AJ10" s="4"/>
      <c r="AK10" s="4"/>
      <c r="AL10" s="61">
        <f>データ!$U$6</f>
        <v>156899</v>
      </c>
      <c r="AM10" s="61"/>
      <c r="AN10" s="61"/>
      <c r="AO10" s="61"/>
      <c r="AP10" s="61"/>
      <c r="AQ10" s="61"/>
      <c r="AR10" s="61"/>
      <c r="AS10" s="61"/>
      <c r="AT10" s="52">
        <f>データ!$V$6</f>
        <v>299.89999999999998</v>
      </c>
      <c r="AU10" s="53"/>
      <c r="AV10" s="53"/>
      <c r="AW10" s="53"/>
      <c r="AX10" s="53"/>
      <c r="AY10" s="53"/>
      <c r="AZ10" s="53"/>
      <c r="BA10" s="53"/>
      <c r="BB10" s="54">
        <f>データ!$W$6</f>
        <v>523.16999999999996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107</v>
      </c>
      <c r="BM16" s="87"/>
      <c r="BN16" s="87"/>
      <c r="BO16" s="87"/>
      <c r="BP16" s="87"/>
      <c r="BQ16" s="87"/>
      <c r="BR16" s="87"/>
      <c r="BS16" s="87"/>
      <c r="BT16" s="87"/>
      <c r="BU16" s="87"/>
      <c r="BV16" s="87"/>
      <c r="BW16" s="87"/>
      <c r="BX16" s="87"/>
      <c r="BY16" s="87"/>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87"/>
      <c r="BN17" s="87"/>
      <c r="BO17" s="87"/>
      <c r="BP17" s="87"/>
      <c r="BQ17" s="87"/>
      <c r="BR17" s="87"/>
      <c r="BS17" s="87"/>
      <c r="BT17" s="87"/>
      <c r="BU17" s="87"/>
      <c r="BV17" s="87"/>
      <c r="BW17" s="87"/>
      <c r="BX17" s="87"/>
      <c r="BY17" s="87"/>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87"/>
      <c r="BN18" s="87"/>
      <c r="BO18" s="87"/>
      <c r="BP18" s="87"/>
      <c r="BQ18" s="87"/>
      <c r="BR18" s="87"/>
      <c r="BS18" s="87"/>
      <c r="BT18" s="87"/>
      <c r="BU18" s="87"/>
      <c r="BV18" s="87"/>
      <c r="BW18" s="87"/>
      <c r="BX18" s="87"/>
      <c r="BY18" s="87"/>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87"/>
      <c r="BN19" s="87"/>
      <c r="BO19" s="87"/>
      <c r="BP19" s="87"/>
      <c r="BQ19" s="87"/>
      <c r="BR19" s="87"/>
      <c r="BS19" s="87"/>
      <c r="BT19" s="87"/>
      <c r="BU19" s="87"/>
      <c r="BV19" s="87"/>
      <c r="BW19" s="87"/>
      <c r="BX19" s="87"/>
      <c r="BY19" s="87"/>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87"/>
      <c r="BN20" s="87"/>
      <c r="BO20" s="87"/>
      <c r="BP20" s="87"/>
      <c r="BQ20" s="87"/>
      <c r="BR20" s="87"/>
      <c r="BS20" s="87"/>
      <c r="BT20" s="87"/>
      <c r="BU20" s="87"/>
      <c r="BV20" s="87"/>
      <c r="BW20" s="87"/>
      <c r="BX20" s="87"/>
      <c r="BY20" s="87"/>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87"/>
      <c r="BN21" s="87"/>
      <c r="BO21" s="87"/>
      <c r="BP21" s="87"/>
      <c r="BQ21" s="87"/>
      <c r="BR21" s="87"/>
      <c r="BS21" s="87"/>
      <c r="BT21" s="87"/>
      <c r="BU21" s="87"/>
      <c r="BV21" s="87"/>
      <c r="BW21" s="87"/>
      <c r="BX21" s="87"/>
      <c r="BY21" s="87"/>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87"/>
      <c r="BN22" s="87"/>
      <c r="BO22" s="87"/>
      <c r="BP22" s="87"/>
      <c r="BQ22" s="87"/>
      <c r="BR22" s="87"/>
      <c r="BS22" s="87"/>
      <c r="BT22" s="87"/>
      <c r="BU22" s="87"/>
      <c r="BV22" s="87"/>
      <c r="BW22" s="87"/>
      <c r="BX22" s="87"/>
      <c r="BY22" s="87"/>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87"/>
      <c r="BN23" s="87"/>
      <c r="BO23" s="87"/>
      <c r="BP23" s="87"/>
      <c r="BQ23" s="87"/>
      <c r="BR23" s="87"/>
      <c r="BS23" s="87"/>
      <c r="BT23" s="87"/>
      <c r="BU23" s="87"/>
      <c r="BV23" s="87"/>
      <c r="BW23" s="87"/>
      <c r="BX23" s="87"/>
      <c r="BY23" s="87"/>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87"/>
      <c r="BN24" s="87"/>
      <c r="BO24" s="87"/>
      <c r="BP24" s="87"/>
      <c r="BQ24" s="87"/>
      <c r="BR24" s="87"/>
      <c r="BS24" s="87"/>
      <c r="BT24" s="87"/>
      <c r="BU24" s="87"/>
      <c r="BV24" s="87"/>
      <c r="BW24" s="87"/>
      <c r="BX24" s="87"/>
      <c r="BY24" s="87"/>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87"/>
      <c r="BN25" s="87"/>
      <c r="BO25" s="87"/>
      <c r="BP25" s="87"/>
      <c r="BQ25" s="87"/>
      <c r="BR25" s="87"/>
      <c r="BS25" s="87"/>
      <c r="BT25" s="87"/>
      <c r="BU25" s="87"/>
      <c r="BV25" s="87"/>
      <c r="BW25" s="87"/>
      <c r="BX25" s="87"/>
      <c r="BY25" s="87"/>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87"/>
      <c r="BN26" s="87"/>
      <c r="BO26" s="87"/>
      <c r="BP26" s="87"/>
      <c r="BQ26" s="87"/>
      <c r="BR26" s="87"/>
      <c r="BS26" s="87"/>
      <c r="BT26" s="87"/>
      <c r="BU26" s="87"/>
      <c r="BV26" s="87"/>
      <c r="BW26" s="87"/>
      <c r="BX26" s="87"/>
      <c r="BY26" s="87"/>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87"/>
      <c r="BN27" s="87"/>
      <c r="BO27" s="87"/>
      <c r="BP27" s="87"/>
      <c r="BQ27" s="87"/>
      <c r="BR27" s="87"/>
      <c r="BS27" s="87"/>
      <c r="BT27" s="87"/>
      <c r="BU27" s="87"/>
      <c r="BV27" s="87"/>
      <c r="BW27" s="87"/>
      <c r="BX27" s="87"/>
      <c r="BY27" s="87"/>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87"/>
      <c r="BN28" s="87"/>
      <c r="BO28" s="87"/>
      <c r="BP28" s="87"/>
      <c r="BQ28" s="87"/>
      <c r="BR28" s="87"/>
      <c r="BS28" s="87"/>
      <c r="BT28" s="87"/>
      <c r="BU28" s="87"/>
      <c r="BV28" s="87"/>
      <c r="BW28" s="87"/>
      <c r="BX28" s="87"/>
      <c r="BY28" s="87"/>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87"/>
      <c r="BN29" s="87"/>
      <c r="BO29" s="87"/>
      <c r="BP29" s="87"/>
      <c r="BQ29" s="87"/>
      <c r="BR29" s="87"/>
      <c r="BS29" s="87"/>
      <c r="BT29" s="87"/>
      <c r="BU29" s="87"/>
      <c r="BV29" s="87"/>
      <c r="BW29" s="87"/>
      <c r="BX29" s="87"/>
      <c r="BY29" s="87"/>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87"/>
      <c r="BN30" s="87"/>
      <c r="BO30" s="87"/>
      <c r="BP30" s="87"/>
      <c r="BQ30" s="87"/>
      <c r="BR30" s="87"/>
      <c r="BS30" s="87"/>
      <c r="BT30" s="87"/>
      <c r="BU30" s="87"/>
      <c r="BV30" s="87"/>
      <c r="BW30" s="87"/>
      <c r="BX30" s="87"/>
      <c r="BY30" s="87"/>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87"/>
      <c r="BN31" s="87"/>
      <c r="BO31" s="87"/>
      <c r="BP31" s="87"/>
      <c r="BQ31" s="87"/>
      <c r="BR31" s="87"/>
      <c r="BS31" s="87"/>
      <c r="BT31" s="87"/>
      <c r="BU31" s="87"/>
      <c r="BV31" s="87"/>
      <c r="BW31" s="87"/>
      <c r="BX31" s="87"/>
      <c r="BY31" s="87"/>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87"/>
      <c r="BN32" s="87"/>
      <c r="BO32" s="87"/>
      <c r="BP32" s="87"/>
      <c r="BQ32" s="87"/>
      <c r="BR32" s="87"/>
      <c r="BS32" s="87"/>
      <c r="BT32" s="87"/>
      <c r="BU32" s="87"/>
      <c r="BV32" s="87"/>
      <c r="BW32" s="87"/>
      <c r="BX32" s="87"/>
      <c r="BY32" s="87"/>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87"/>
      <c r="BN33" s="87"/>
      <c r="BO33" s="87"/>
      <c r="BP33" s="87"/>
      <c r="BQ33" s="87"/>
      <c r="BR33" s="87"/>
      <c r="BS33" s="87"/>
      <c r="BT33" s="87"/>
      <c r="BU33" s="87"/>
      <c r="BV33" s="87"/>
      <c r="BW33" s="87"/>
      <c r="BX33" s="87"/>
      <c r="BY33" s="87"/>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87"/>
      <c r="BN34" s="87"/>
      <c r="BO34" s="87"/>
      <c r="BP34" s="87"/>
      <c r="BQ34" s="87"/>
      <c r="BR34" s="87"/>
      <c r="BS34" s="87"/>
      <c r="BT34" s="87"/>
      <c r="BU34" s="87"/>
      <c r="BV34" s="87"/>
      <c r="BW34" s="87"/>
      <c r="BX34" s="87"/>
      <c r="BY34" s="87"/>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87"/>
      <c r="BN35" s="87"/>
      <c r="BO35" s="87"/>
      <c r="BP35" s="87"/>
      <c r="BQ35" s="87"/>
      <c r="BR35" s="87"/>
      <c r="BS35" s="87"/>
      <c r="BT35" s="87"/>
      <c r="BU35" s="87"/>
      <c r="BV35" s="87"/>
      <c r="BW35" s="87"/>
      <c r="BX35" s="87"/>
      <c r="BY35" s="87"/>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87"/>
      <c r="BN36" s="87"/>
      <c r="BO36" s="87"/>
      <c r="BP36" s="87"/>
      <c r="BQ36" s="87"/>
      <c r="BR36" s="87"/>
      <c r="BS36" s="87"/>
      <c r="BT36" s="87"/>
      <c r="BU36" s="87"/>
      <c r="BV36" s="87"/>
      <c r="BW36" s="87"/>
      <c r="BX36" s="87"/>
      <c r="BY36" s="87"/>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87"/>
      <c r="BN37" s="87"/>
      <c r="BO37" s="87"/>
      <c r="BP37" s="87"/>
      <c r="BQ37" s="87"/>
      <c r="BR37" s="87"/>
      <c r="BS37" s="87"/>
      <c r="BT37" s="87"/>
      <c r="BU37" s="87"/>
      <c r="BV37" s="87"/>
      <c r="BW37" s="87"/>
      <c r="BX37" s="87"/>
      <c r="BY37" s="87"/>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87"/>
      <c r="BN38" s="87"/>
      <c r="BO38" s="87"/>
      <c r="BP38" s="87"/>
      <c r="BQ38" s="87"/>
      <c r="BR38" s="87"/>
      <c r="BS38" s="87"/>
      <c r="BT38" s="87"/>
      <c r="BU38" s="87"/>
      <c r="BV38" s="87"/>
      <c r="BW38" s="87"/>
      <c r="BX38" s="87"/>
      <c r="BY38" s="87"/>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87"/>
      <c r="BN39" s="87"/>
      <c r="BO39" s="87"/>
      <c r="BP39" s="87"/>
      <c r="BQ39" s="87"/>
      <c r="BR39" s="87"/>
      <c r="BS39" s="87"/>
      <c r="BT39" s="87"/>
      <c r="BU39" s="87"/>
      <c r="BV39" s="87"/>
      <c r="BW39" s="87"/>
      <c r="BX39" s="87"/>
      <c r="BY39" s="87"/>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87"/>
      <c r="BN40" s="87"/>
      <c r="BO40" s="87"/>
      <c r="BP40" s="87"/>
      <c r="BQ40" s="87"/>
      <c r="BR40" s="87"/>
      <c r="BS40" s="87"/>
      <c r="BT40" s="87"/>
      <c r="BU40" s="87"/>
      <c r="BV40" s="87"/>
      <c r="BW40" s="87"/>
      <c r="BX40" s="87"/>
      <c r="BY40" s="87"/>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87"/>
      <c r="BN41" s="87"/>
      <c r="BO41" s="87"/>
      <c r="BP41" s="87"/>
      <c r="BQ41" s="87"/>
      <c r="BR41" s="87"/>
      <c r="BS41" s="87"/>
      <c r="BT41" s="87"/>
      <c r="BU41" s="87"/>
      <c r="BV41" s="87"/>
      <c r="BW41" s="87"/>
      <c r="BX41" s="87"/>
      <c r="BY41" s="87"/>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87"/>
      <c r="BN42" s="87"/>
      <c r="BO42" s="87"/>
      <c r="BP42" s="87"/>
      <c r="BQ42" s="87"/>
      <c r="BR42" s="87"/>
      <c r="BS42" s="87"/>
      <c r="BT42" s="87"/>
      <c r="BU42" s="87"/>
      <c r="BV42" s="87"/>
      <c r="BW42" s="87"/>
      <c r="BX42" s="87"/>
      <c r="BY42" s="87"/>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87"/>
      <c r="BN43" s="87"/>
      <c r="BO43" s="87"/>
      <c r="BP43" s="87"/>
      <c r="BQ43" s="87"/>
      <c r="BR43" s="87"/>
      <c r="BS43" s="87"/>
      <c r="BT43" s="87"/>
      <c r="BU43" s="87"/>
      <c r="BV43" s="87"/>
      <c r="BW43" s="87"/>
      <c r="BX43" s="87"/>
      <c r="BY43" s="87"/>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87"/>
      <c r="BN44" s="87"/>
      <c r="BO44" s="87"/>
      <c r="BP44" s="87"/>
      <c r="BQ44" s="87"/>
      <c r="BR44" s="87"/>
      <c r="BS44" s="87"/>
      <c r="BT44" s="87"/>
      <c r="BU44" s="87"/>
      <c r="BV44" s="87"/>
      <c r="BW44" s="87"/>
      <c r="BX44" s="87"/>
      <c r="BY44" s="87"/>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105</v>
      </c>
      <c r="BM47" s="87"/>
      <c r="BN47" s="87"/>
      <c r="BO47" s="87"/>
      <c r="BP47" s="87"/>
      <c r="BQ47" s="87"/>
      <c r="BR47" s="87"/>
      <c r="BS47" s="87"/>
      <c r="BT47" s="87"/>
      <c r="BU47" s="87"/>
      <c r="BV47" s="87"/>
      <c r="BW47" s="87"/>
      <c r="BX47" s="87"/>
      <c r="BY47" s="87"/>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87"/>
      <c r="BN48" s="87"/>
      <c r="BO48" s="87"/>
      <c r="BP48" s="87"/>
      <c r="BQ48" s="87"/>
      <c r="BR48" s="87"/>
      <c r="BS48" s="87"/>
      <c r="BT48" s="87"/>
      <c r="BU48" s="87"/>
      <c r="BV48" s="87"/>
      <c r="BW48" s="87"/>
      <c r="BX48" s="87"/>
      <c r="BY48" s="87"/>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87"/>
      <c r="BN49" s="87"/>
      <c r="BO49" s="87"/>
      <c r="BP49" s="87"/>
      <c r="BQ49" s="87"/>
      <c r="BR49" s="87"/>
      <c r="BS49" s="87"/>
      <c r="BT49" s="87"/>
      <c r="BU49" s="87"/>
      <c r="BV49" s="87"/>
      <c r="BW49" s="87"/>
      <c r="BX49" s="87"/>
      <c r="BY49" s="87"/>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87"/>
      <c r="BN50" s="87"/>
      <c r="BO50" s="87"/>
      <c r="BP50" s="87"/>
      <c r="BQ50" s="87"/>
      <c r="BR50" s="87"/>
      <c r="BS50" s="87"/>
      <c r="BT50" s="87"/>
      <c r="BU50" s="87"/>
      <c r="BV50" s="87"/>
      <c r="BW50" s="87"/>
      <c r="BX50" s="87"/>
      <c r="BY50" s="87"/>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87"/>
      <c r="BN51" s="87"/>
      <c r="BO51" s="87"/>
      <c r="BP51" s="87"/>
      <c r="BQ51" s="87"/>
      <c r="BR51" s="87"/>
      <c r="BS51" s="87"/>
      <c r="BT51" s="87"/>
      <c r="BU51" s="87"/>
      <c r="BV51" s="87"/>
      <c r="BW51" s="87"/>
      <c r="BX51" s="87"/>
      <c r="BY51" s="87"/>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87"/>
      <c r="BN52" s="87"/>
      <c r="BO52" s="87"/>
      <c r="BP52" s="87"/>
      <c r="BQ52" s="87"/>
      <c r="BR52" s="87"/>
      <c r="BS52" s="87"/>
      <c r="BT52" s="87"/>
      <c r="BU52" s="87"/>
      <c r="BV52" s="87"/>
      <c r="BW52" s="87"/>
      <c r="BX52" s="87"/>
      <c r="BY52" s="87"/>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87"/>
      <c r="BN53" s="87"/>
      <c r="BO53" s="87"/>
      <c r="BP53" s="87"/>
      <c r="BQ53" s="87"/>
      <c r="BR53" s="87"/>
      <c r="BS53" s="87"/>
      <c r="BT53" s="87"/>
      <c r="BU53" s="87"/>
      <c r="BV53" s="87"/>
      <c r="BW53" s="87"/>
      <c r="BX53" s="87"/>
      <c r="BY53" s="87"/>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87"/>
      <c r="BN54" s="87"/>
      <c r="BO54" s="87"/>
      <c r="BP54" s="87"/>
      <c r="BQ54" s="87"/>
      <c r="BR54" s="87"/>
      <c r="BS54" s="87"/>
      <c r="BT54" s="87"/>
      <c r="BU54" s="87"/>
      <c r="BV54" s="87"/>
      <c r="BW54" s="87"/>
      <c r="BX54" s="87"/>
      <c r="BY54" s="87"/>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87"/>
      <c r="BN55" s="87"/>
      <c r="BO55" s="87"/>
      <c r="BP55" s="87"/>
      <c r="BQ55" s="87"/>
      <c r="BR55" s="87"/>
      <c r="BS55" s="87"/>
      <c r="BT55" s="87"/>
      <c r="BU55" s="87"/>
      <c r="BV55" s="87"/>
      <c r="BW55" s="87"/>
      <c r="BX55" s="87"/>
      <c r="BY55" s="87"/>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87"/>
      <c r="BN56" s="87"/>
      <c r="BO56" s="87"/>
      <c r="BP56" s="87"/>
      <c r="BQ56" s="87"/>
      <c r="BR56" s="87"/>
      <c r="BS56" s="87"/>
      <c r="BT56" s="87"/>
      <c r="BU56" s="87"/>
      <c r="BV56" s="87"/>
      <c r="BW56" s="87"/>
      <c r="BX56" s="87"/>
      <c r="BY56" s="87"/>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87"/>
      <c r="BN57" s="87"/>
      <c r="BO57" s="87"/>
      <c r="BP57" s="87"/>
      <c r="BQ57" s="87"/>
      <c r="BR57" s="87"/>
      <c r="BS57" s="87"/>
      <c r="BT57" s="87"/>
      <c r="BU57" s="87"/>
      <c r="BV57" s="87"/>
      <c r="BW57" s="87"/>
      <c r="BX57" s="87"/>
      <c r="BY57" s="87"/>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87"/>
      <c r="BN58" s="87"/>
      <c r="BO58" s="87"/>
      <c r="BP58" s="87"/>
      <c r="BQ58" s="87"/>
      <c r="BR58" s="87"/>
      <c r="BS58" s="87"/>
      <c r="BT58" s="87"/>
      <c r="BU58" s="87"/>
      <c r="BV58" s="87"/>
      <c r="BW58" s="87"/>
      <c r="BX58" s="87"/>
      <c r="BY58" s="87"/>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87"/>
      <c r="BN59" s="87"/>
      <c r="BO59" s="87"/>
      <c r="BP59" s="87"/>
      <c r="BQ59" s="87"/>
      <c r="BR59" s="87"/>
      <c r="BS59" s="87"/>
      <c r="BT59" s="87"/>
      <c r="BU59" s="87"/>
      <c r="BV59" s="87"/>
      <c r="BW59" s="87"/>
      <c r="BX59" s="87"/>
      <c r="BY59" s="87"/>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87"/>
      <c r="BN60" s="87"/>
      <c r="BO60" s="87"/>
      <c r="BP60" s="87"/>
      <c r="BQ60" s="87"/>
      <c r="BR60" s="87"/>
      <c r="BS60" s="87"/>
      <c r="BT60" s="87"/>
      <c r="BU60" s="87"/>
      <c r="BV60" s="87"/>
      <c r="BW60" s="87"/>
      <c r="BX60" s="87"/>
      <c r="BY60" s="87"/>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87"/>
      <c r="BN61" s="87"/>
      <c r="BO61" s="87"/>
      <c r="BP61" s="87"/>
      <c r="BQ61" s="87"/>
      <c r="BR61" s="87"/>
      <c r="BS61" s="87"/>
      <c r="BT61" s="87"/>
      <c r="BU61" s="87"/>
      <c r="BV61" s="87"/>
      <c r="BW61" s="87"/>
      <c r="BX61" s="87"/>
      <c r="BY61" s="87"/>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87"/>
      <c r="BN62" s="87"/>
      <c r="BO62" s="87"/>
      <c r="BP62" s="87"/>
      <c r="BQ62" s="87"/>
      <c r="BR62" s="87"/>
      <c r="BS62" s="87"/>
      <c r="BT62" s="87"/>
      <c r="BU62" s="87"/>
      <c r="BV62" s="87"/>
      <c r="BW62" s="87"/>
      <c r="BX62" s="87"/>
      <c r="BY62" s="87"/>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87"/>
      <c r="BN63" s="87"/>
      <c r="BO63" s="87"/>
      <c r="BP63" s="87"/>
      <c r="BQ63" s="87"/>
      <c r="BR63" s="87"/>
      <c r="BS63" s="87"/>
      <c r="BT63" s="87"/>
      <c r="BU63" s="87"/>
      <c r="BV63" s="87"/>
      <c r="BW63" s="87"/>
      <c r="BX63" s="87"/>
      <c r="BY63" s="87"/>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106</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3aBSNFC7HhmDRjnGSqbIpeDlUSlhALaMTRk4Ptf0MNNVC5Uo2Fovu4WYITx/yDs6oq4CuWJrXVEnOF56l6AbA==" saltValue="zGymXXmByf4SJU0Ijnn9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M1" workbookViewId="0">
      <selection activeCell="DX7" sqref="DX7"/>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128805</v>
      </c>
      <c r="D6" s="34">
        <f t="shared" si="3"/>
        <v>46</v>
      </c>
      <c r="E6" s="34">
        <f t="shared" si="3"/>
        <v>1</v>
      </c>
      <c r="F6" s="34">
        <f t="shared" si="3"/>
        <v>0</v>
      </c>
      <c r="G6" s="34">
        <f t="shared" si="3"/>
        <v>1</v>
      </c>
      <c r="H6" s="34" t="str">
        <f t="shared" si="3"/>
        <v>千葉県　山武郡市広域水道企業団</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94.48</v>
      </c>
      <c r="P6" s="35">
        <f t="shared" si="3"/>
        <v>91.17</v>
      </c>
      <c r="Q6" s="35">
        <f t="shared" si="3"/>
        <v>4228</v>
      </c>
      <c r="R6" s="35" t="str">
        <f t="shared" si="3"/>
        <v>-</v>
      </c>
      <c r="S6" s="35" t="str">
        <f t="shared" si="3"/>
        <v>-</v>
      </c>
      <c r="T6" s="35" t="str">
        <f t="shared" si="3"/>
        <v>-</v>
      </c>
      <c r="U6" s="35">
        <f t="shared" si="3"/>
        <v>156899</v>
      </c>
      <c r="V6" s="35">
        <f t="shared" si="3"/>
        <v>299.89999999999998</v>
      </c>
      <c r="W6" s="35">
        <f t="shared" si="3"/>
        <v>523.16999999999996</v>
      </c>
      <c r="X6" s="36">
        <f>IF(X7="",NA(),X7)</f>
        <v>102.76</v>
      </c>
      <c r="Y6" s="36">
        <f t="shared" ref="Y6:AG6" si="4">IF(Y7="",NA(),Y7)</f>
        <v>104.23</v>
      </c>
      <c r="Z6" s="36">
        <f t="shared" si="4"/>
        <v>107.27</v>
      </c>
      <c r="AA6" s="36">
        <f t="shared" si="4"/>
        <v>106.54</v>
      </c>
      <c r="AB6" s="36">
        <f t="shared" si="4"/>
        <v>110.55</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1322.14</v>
      </c>
      <c r="AU6" s="36">
        <f t="shared" ref="AU6:BC6" si="6">IF(AU7="",NA(),AU7)</f>
        <v>1621.95</v>
      </c>
      <c r="AV6" s="36">
        <f t="shared" si="6"/>
        <v>1029.3</v>
      </c>
      <c r="AW6" s="36">
        <f t="shared" si="6"/>
        <v>1134.82</v>
      </c>
      <c r="AX6" s="36">
        <f t="shared" si="6"/>
        <v>1058.58</v>
      </c>
      <c r="AY6" s="36">
        <f t="shared" si="6"/>
        <v>289.8</v>
      </c>
      <c r="AZ6" s="36">
        <f t="shared" si="6"/>
        <v>299.44</v>
      </c>
      <c r="BA6" s="36">
        <f t="shared" si="6"/>
        <v>311.99</v>
      </c>
      <c r="BB6" s="36">
        <f t="shared" si="6"/>
        <v>307.83</v>
      </c>
      <c r="BC6" s="36">
        <f t="shared" si="6"/>
        <v>318.89</v>
      </c>
      <c r="BD6" s="35" t="str">
        <f>IF(BD7="","",IF(BD7="-","【-】","【"&amp;SUBSTITUTE(TEXT(BD7,"#,##0.00"),"-","△")&amp;"】"))</f>
        <v>【261.93】</v>
      </c>
      <c r="BE6" s="36">
        <f>IF(BE7="",NA(),BE7)</f>
        <v>34.21</v>
      </c>
      <c r="BF6" s="36">
        <f t="shared" ref="BF6:BN6" si="7">IF(BF7="",NA(),BF7)</f>
        <v>32.14</v>
      </c>
      <c r="BG6" s="36">
        <f t="shared" si="7"/>
        <v>30.33</v>
      </c>
      <c r="BH6" s="36">
        <f t="shared" si="7"/>
        <v>28.52</v>
      </c>
      <c r="BI6" s="36">
        <f t="shared" si="7"/>
        <v>26.63</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87.58</v>
      </c>
      <c r="BQ6" s="36">
        <f t="shared" ref="BQ6:BY6" si="8">IF(BQ7="",NA(),BQ7)</f>
        <v>86.36</v>
      </c>
      <c r="BR6" s="36">
        <f t="shared" si="8"/>
        <v>87.83</v>
      </c>
      <c r="BS6" s="36">
        <f t="shared" si="8"/>
        <v>86.73</v>
      </c>
      <c r="BT6" s="36">
        <f t="shared" si="8"/>
        <v>90.79</v>
      </c>
      <c r="BU6" s="36">
        <f t="shared" si="8"/>
        <v>107.05</v>
      </c>
      <c r="BV6" s="36">
        <f t="shared" si="8"/>
        <v>106.4</v>
      </c>
      <c r="BW6" s="36">
        <f t="shared" si="8"/>
        <v>107.61</v>
      </c>
      <c r="BX6" s="36">
        <f t="shared" si="8"/>
        <v>106.02</v>
      </c>
      <c r="BY6" s="36">
        <f t="shared" si="8"/>
        <v>104.84</v>
      </c>
      <c r="BZ6" s="35" t="str">
        <f>IF(BZ7="","",IF(BZ7="-","【-】","【"&amp;SUBSTITUTE(TEXT(BZ7,"#,##0.00"),"-","△")&amp;"】"))</f>
        <v>【103.91】</v>
      </c>
      <c r="CA6" s="36">
        <f>IF(CA7="",NA(),CA7)</f>
        <v>265.10000000000002</v>
      </c>
      <c r="CB6" s="36">
        <f t="shared" ref="CB6:CJ6" si="9">IF(CB7="",NA(),CB7)</f>
        <v>268.97000000000003</v>
      </c>
      <c r="CC6" s="36">
        <f t="shared" si="9"/>
        <v>264.60000000000002</v>
      </c>
      <c r="CD6" s="36">
        <f t="shared" si="9"/>
        <v>267.95</v>
      </c>
      <c r="CE6" s="36">
        <f t="shared" si="9"/>
        <v>256.32</v>
      </c>
      <c r="CF6" s="36">
        <f t="shared" si="9"/>
        <v>155.09</v>
      </c>
      <c r="CG6" s="36">
        <f t="shared" si="9"/>
        <v>156.29</v>
      </c>
      <c r="CH6" s="36">
        <f t="shared" si="9"/>
        <v>155.69</v>
      </c>
      <c r="CI6" s="36">
        <f t="shared" si="9"/>
        <v>158.6</v>
      </c>
      <c r="CJ6" s="36">
        <f t="shared" si="9"/>
        <v>161.82</v>
      </c>
      <c r="CK6" s="35" t="str">
        <f>IF(CK7="","",IF(CK7="-","【-】","【"&amp;SUBSTITUTE(TEXT(CK7,"#,##0.00"),"-","△")&amp;"】"))</f>
        <v>【167.11】</v>
      </c>
      <c r="CL6" s="36">
        <f>IF(CL7="",NA(),CL7)</f>
        <v>85.55</v>
      </c>
      <c r="CM6" s="36">
        <f t="shared" ref="CM6:CU6" si="10">IF(CM7="",NA(),CM7)</f>
        <v>86.19</v>
      </c>
      <c r="CN6" s="36">
        <f t="shared" si="10"/>
        <v>88.22</v>
      </c>
      <c r="CO6" s="36">
        <f t="shared" si="10"/>
        <v>88.24</v>
      </c>
      <c r="CP6" s="36">
        <f t="shared" si="10"/>
        <v>88.24</v>
      </c>
      <c r="CQ6" s="36">
        <f t="shared" si="10"/>
        <v>61.61</v>
      </c>
      <c r="CR6" s="36">
        <f t="shared" si="10"/>
        <v>62.34</v>
      </c>
      <c r="CS6" s="36">
        <f t="shared" si="10"/>
        <v>62.46</v>
      </c>
      <c r="CT6" s="36">
        <f t="shared" si="10"/>
        <v>62.88</v>
      </c>
      <c r="CU6" s="36">
        <f t="shared" si="10"/>
        <v>62.32</v>
      </c>
      <c r="CV6" s="35" t="str">
        <f>IF(CV7="","",IF(CV7="-","【-】","【"&amp;SUBSTITUTE(TEXT(CV7,"#,##0.00"),"-","△")&amp;"】"))</f>
        <v>【60.27】</v>
      </c>
      <c r="CW6" s="36">
        <f>IF(CW7="",NA(),CW7)</f>
        <v>90.32</v>
      </c>
      <c r="CX6" s="36">
        <f t="shared" ref="CX6:DF6" si="11">IF(CX7="",NA(),CX7)</f>
        <v>89.9</v>
      </c>
      <c r="CY6" s="36">
        <f t="shared" si="11"/>
        <v>90.7</v>
      </c>
      <c r="CZ6" s="36">
        <f t="shared" si="11"/>
        <v>90.57</v>
      </c>
      <c r="DA6" s="36">
        <f t="shared" si="11"/>
        <v>90.08</v>
      </c>
      <c r="DB6" s="36">
        <f t="shared" si="11"/>
        <v>90.23</v>
      </c>
      <c r="DC6" s="36">
        <f t="shared" si="11"/>
        <v>90.15</v>
      </c>
      <c r="DD6" s="36">
        <f t="shared" si="11"/>
        <v>90.62</v>
      </c>
      <c r="DE6" s="36">
        <f t="shared" si="11"/>
        <v>90.13</v>
      </c>
      <c r="DF6" s="36">
        <f t="shared" si="11"/>
        <v>90.19</v>
      </c>
      <c r="DG6" s="35" t="str">
        <f>IF(DG7="","",IF(DG7="-","【-】","【"&amp;SUBSTITUTE(TEXT(DG7,"#,##0.00"),"-","△")&amp;"】"))</f>
        <v>【89.92】</v>
      </c>
      <c r="DH6" s="36">
        <f>IF(DH7="",NA(),DH7)</f>
        <v>52.24</v>
      </c>
      <c r="DI6" s="36">
        <f t="shared" ref="DI6:DQ6" si="12">IF(DI7="",NA(),DI7)</f>
        <v>52.46</v>
      </c>
      <c r="DJ6" s="36">
        <f t="shared" si="12"/>
        <v>52.95</v>
      </c>
      <c r="DK6" s="36">
        <f t="shared" si="12"/>
        <v>53.37</v>
      </c>
      <c r="DL6" s="36">
        <f t="shared" si="12"/>
        <v>53.05</v>
      </c>
      <c r="DM6" s="36">
        <f t="shared" si="12"/>
        <v>46.36</v>
      </c>
      <c r="DN6" s="36">
        <f t="shared" si="12"/>
        <v>47.37</v>
      </c>
      <c r="DO6" s="36">
        <f t="shared" si="12"/>
        <v>48.01</v>
      </c>
      <c r="DP6" s="36">
        <f t="shared" si="12"/>
        <v>48.01</v>
      </c>
      <c r="DQ6" s="36">
        <f t="shared" si="12"/>
        <v>48.86</v>
      </c>
      <c r="DR6" s="35" t="str">
        <f>IF(DR7="","",IF(DR7="-","【-】","【"&amp;SUBSTITUTE(TEXT(DR7,"#,##0.00"),"-","△")&amp;"】"))</f>
        <v>【48.85】</v>
      </c>
      <c r="DS6" s="36">
        <f>IF(DS7="",NA(),DS7)</f>
        <v>0.14000000000000001</v>
      </c>
      <c r="DT6" s="36">
        <f t="shared" ref="DT6:EB6" si="13">IF(DT7="",NA(),DT7)</f>
        <v>1.23</v>
      </c>
      <c r="DU6" s="36">
        <f t="shared" si="13"/>
        <v>4.74</v>
      </c>
      <c r="DV6" s="36">
        <f t="shared" si="13"/>
        <v>18.010000000000002</v>
      </c>
      <c r="DW6" s="36">
        <f t="shared" si="13"/>
        <v>28.5</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0.39</v>
      </c>
      <c r="EE6" s="36">
        <f t="shared" ref="EE6:EM6" si="14">IF(EE7="",NA(),EE7)</f>
        <v>0.47</v>
      </c>
      <c r="EF6" s="36">
        <f t="shared" si="14"/>
        <v>0.4</v>
      </c>
      <c r="EG6" s="36">
        <f t="shared" si="14"/>
        <v>0.39</v>
      </c>
      <c r="EH6" s="36">
        <f t="shared" si="14"/>
        <v>0.48</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128805</v>
      </c>
      <c r="D7" s="38">
        <v>46</v>
      </c>
      <c r="E7" s="38">
        <v>1</v>
      </c>
      <c r="F7" s="38">
        <v>0</v>
      </c>
      <c r="G7" s="38">
        <v>1</v>
      </c>
      <c r="H7" s="38" t="s">
        <v>93</v>
      </c>
      <c r="I7" s="38" t="s">
        <v>94</v>
      </c>
      <c r="J7" s="38" t="s">
        <v>95</v>
      </c>
      <c r="K7" s="38" t="s">
        <v>96</v>
      </c>
      <c r="L7" s="38" t="s">
        <v>97</v>
      </c>
      <c r="M7" s="38" t="s">
        <v>98</v>
      </c>
      <c r="N7" s="39" t="s">
        <v>99</v>
      </c>
      <c r="O7" s="39">
        <v>94.48</v>
      </c>
      <c r="P7" s="39">
        <v>91.17</v>
      </c>
      <c r="Q7" s="39">
        <v>4228</v>
      </c>
      <c r="R7" s="39" t="s">
        <v>99</v>
      </c>
      <c r="S7" s="39" t="s">
        <v>99</v>
      </c>
      <c r="T7" s="39" t="s">
        <v>99</v>
      </c>
      <c r="U7" s="39">
        <v>156899</v>
      </c>
      <c r="V7" s="39">
        <v>299.89999999999998</v>
      </c>
      <c r="W7" s="39">
        <v>523.16999999999996</v>
      </c>
      <c r="X7" s="39">
        <v>102.76</v>
      </c>
      <c r="Y7" s="39">
        <v>104.23</v>
      </c>
      <c r="Z7" s="39">
        <v>107.27</v>
      </c>
      <c r="AA7" s="39">
        <v>106.54</v>
      </c>
      <c r="AB7" s="39">
        <v>110.55</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1322.14</v>
      </c>
      <c r="AU7" s="39">
        <v>1621.95</v>
      </c>
      <c r="AV7" s="39">
        <v>1029.3</v>
      </c>
      <c r="AW7" s="39">
        <v>1134.82</v>
      </c>
      <c r="AX7" s="39">
        <v>1058.58</v>
      </c>
      <c r="AY7" s="39">
        <v>289.8</v>
      </c>
      <c r="AZ7" s="39">
        <v>299.44</v>
      </c>
      <c r="BA7" s="39">
        <v>311.99</v>
      </c>
      <c r="BB7" s="39">
        <v>307.83</v>
      </c>
      <c r="BC7" s="39">
        <v>318.89</v>
      </c>
      <c r="BD7" s="39">
        <v>261.93</v>
      </c>
      <c r="BE7" s="39">
        <v>34.21</v>
      </c>
      <c r="BF7" s="39">
        <v>32.14</v>
      </c>
      <c r="BG7" s="39">
        <v>30.33</v>
      </c>
      <c r="BH7" s="39">
        <v>28.52</v>
      </c>
      <c r="BI7" s="39">
        <v>26.63</v>
      </c>
      <c r="BJ7" s="39">
        <v>301.99</v>
      </c>
      <c r="BK7" s="39">
        <v>298.08999999999997</v>
      </c>
      <c r="BL7" s="39">
        <v>291.77999999999997</v>
      </c>
      <c r="BM7" s="39">
        <v>295.44</v>
      </c>
      <c r="BN7" s="39">
        <v>290.07</v>
      </c>
      <c r="BO7" s="39">
        <v>270.45999999999998</v>
      </c>
      <c r="BP7" s="39">
        <v>87.58</v>
      </c>
      <c r="BQ7" s="39">
        <v>86.36</v>
      </c>
      <c r="BR7" s="39">
        <v>87.83</v>
      </c>
      <c r="BS7" s="39">
        <v>86.73</v>
      </c>
      <c r="BT7" s="39">
        <v>90.79</v>
      </c>
      <c r="BU7" s="39">
        <v>107.05</v>
      </c>
      <c r="BV7" s="39">
        <v>106.4</v>
      </c>
      <c r="BW7" s="39">
        <v>107.61</v>
      </c>
      <c r="BX7" s="39">
        <v>106.02</v>
      </c>
      <c r="BY7" s="39">
        <v>104.84</v>
      </c>
      <c r="BZ7" s="39">
        <v>103.91</v>
      </c>
      <c r="CA7" s="39">
        <v>265.10000000000002</v>
      </c>
      <c r="CB7" s="39">
        <v>268.97000000000003</v>
      </c>
      <c r="CC7" s="39">
        <v>264.60000000000002</v>
      </c>
      <c r="CD7" s="39">
        <v>267.95</v>
      </c>
      <c r="CE7" s="39">
        <v>256.32</v>
      </c>
      <c r="CF7" s="39">
        <v>155.09</v>
      </c>
      <c r="CG7" s="39">
        <v>156.29</v>
      </c>
      <c r="CH7" s="39">
        <v>155.69</v>
      </c>
      <c r="CI7" s="39">
        <v>158.6</v>
      </c>
      <c r="CJ7" s="39">
        <v>161.82</v>
      </c>
      <c r="CK7" s="39">
        <v>167.11</v>
      </c>
      <c r="CL7" s="39">
        <v>85.55</v>
      </c>
      <c r="CM7" s="39">
        <v>86.19</v>
      </c>
      <c r="CN7" s="39">
        <v>88.22</v>
      </c>
      <c r="CO7" s="39">
        <v>88.24</v>
      </c>
      <c r="CP7" s="39">
        <v>88.24</v>
      </c>
      <c r="CQ7" s="39">
        <v>61.61</v>
      </c>
      <c r="CR7" s="39">
        <v>62.34</v>
      </c>
      <c r="CS7" s="39">
        <v>62.46</v>
      </c>
      <c r="CT7" s="39">
        <v>62.88</v>
      </c>
      <c r="CU7" s="39">
        <v>62.32</v>
      </c>
      <c r="CV7" s="39">
        <v>60.27</v>
      </c>
      <c r="CW7" s="39">
        <v>90.32</v>
      </c>
      <c r="CX7" s="39">
        <v>89.9</v>
      </c>
      <c r="CY7" s="39">
        <v>90.7</v>
      </c>
      <c r="CZ7" s="39">
        <v>90.57</v>
      </c>
      <c r="DA7" s="39">
        <v>90.08</v>
      </c>
      <c r="DB7" s="39">
        <v>90.23</v>
      </c>
      <c r="DC7" s="39">
        <v>90.15</v>
      </c>
      <c r="DD7" s="39">
        <v>90.62</v>
      </c>
      <c r="DE7" s="39">
        <v>90.13</v>
      </c>
      <c r="DF7" s="39">
        <v>90.19</v>
      </c>
      <c r="DG7" s="39">
        <v>89.92</v>
      </c>
      <c r="DH7" s="39">
        <v>52.24</v>
      </c>
      <c r="DI7" s="39">
        <v>52.46</v>
      </c>
      <c r="DJ7" s="39">
        <v>52.95</v>
      </c>
      <c r="DK7" s="39">
        <v>53.37</v>
      </c>
      <c r="DL7" s="39">
        <v>53.05</v>
      </c>
      <c r="DM7" s="39">
        <v>46.36</v>
      </c>
      <c r="DN7" s="39">
        <v>47.37</v>
      </c>
      <c r="DO7" s="39">
        <v>48.01</v>
      </c>
      <c r="DP7" s="39">
        <v>48.01</v>
      </c>
      <c r="DQ7" s="39">
        <v>48.86</v>
      </c>
      <c r="DR7" s="39">
        <v>48.85</v>
      </c>
      <c r="DS7" s="39">
        <v>0.14000000000000001</v>
      </c>
      <c r="DT7" s="39">
        <v>1.23</v>
      </c>
      <c r="DU7" s="39">
        <v>4.74</v>
      </c>
      <c r="DV7" s="39">
        <v>18.010000000000002</v>
      </c>
      <c r="DW7" s="44">
        <v>28.5</v>
      </c>
      <c r="DX7" s="39">
        <v>13.57</v>
      </c>
      <c r="DY7" s="39">
        <v>14.27</v>
      </c>
      <c r="DZ7" s="39">
        <v>16.170000000000002</v>
      </c>
      <c r="EA7" s="39">
        <v>16.600000000000001</v>
      </c>
      <c r="EB7" s="39">
        <v>18.510000000000002</v>
      </c>
      <c r="EC7" s="39">
        <v>17.8</v>
      </c>
      <c r="ED7" s="39">
        <v>0.39</v>
      </c>
      <c r="EE7" s="39">
        <v>0.47</v>
      </c>
      <c r="EF7" s="39">
        <v>0.4</v>
      </c>
      <c r="EG7" s="39">
        <v>0.39</v>
      </c>
      <c r="EH7" s="44">
        <v>0.48</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2019-12-05T04:13:27Z</dcterms:created>
  <dcterms:modified xsi:type="dcterms:W3CDTF">2020-02-18T06:21:27Z</dcterms:modified>
  <cp:category/>
</cp:coreProperties>
</file>