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１年度（Ｒ１年度）\07公営企業\06 経営比較分析表\20200109_１月の定例照会\03団体⇒県\010上水道\"/>
    </mc:Choice>
  </mc:AlternateContent>
  <workbookProtection workbookAlgorithmName="SHA-512" workbookHashValue="K1szRL4KekzUqj0yL8XkkKSS8HHvoVDc/5yuWX7J3I/JNY8vYNzmgp4RW9X88m7cg2hlqFfAGTgQGRXeP2mT6A==" workbookSaltValue="IK4yJbqFQG1QW2nk+C/HAw==" workbookSpinCount="100000" lockStructure="1"/>
  <bookViews>
    <workbookView xWindow="810" yWindow="-120" windowWidth="20730" windowHeight="1116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<sst xmlns="http://schemas.openxmlformats.org/spreadsheetml/2006/main" count="223" uniqueCount="108">
  <si>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</si>
  <si>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</si>
  <si>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</si>
  <si>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</si>
  <si>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</si>
  <si>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</si>
  <si>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</si>
  <si>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</si>
  <si>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</si>
  <si>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</si>
  <si>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</si>
  <si>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</si>
  <si>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</si>
  <si>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</si>
  <si>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</si>
  <si>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</si>
  <si>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</si>
  <si>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</si>
  <si>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</si>
  <si>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</si>
  <si>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</si>
  <si>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</si>
  <si>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</si>
  <si>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</si>
  <si>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</si>
  <si>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</si>
  <si>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</si>
  <si>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</si>
  <si>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</si>
  <si>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</si>
  <si>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</si>
  <si>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</si>
  <si>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</si>
  <si>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</si>
  <si>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</si>
  <si>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</si>
  <si>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</si>
  <si>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</si>
  <si>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</si>
  <si>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</si>
  <si>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</si>
  <si>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</si>
  <si>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</si>
  <si>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</si>
  <si>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</si>
  <si>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</si>
  <si>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</si>
  <si>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</si>
  <si>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</si>
  <si>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</si>
  <si>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</si>
  <si>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</si>
  <si>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</si>
  <si>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</si>
  <si>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</si>
  <si>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</si>
  <si>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</si>
  <si>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</si>
  <si>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</si>
  <si>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</si>
  <si>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</si>
  <si>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</si>
  <si>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</si>
  <si>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</si>
  <si>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</si>
  <si>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</si>
  <si>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</si>
  <si>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</si>
  <si>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</si>
  <si>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</si>
  <si>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</si>
  <si>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</si>
  <si>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</si>
  <si>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</si>
  <si>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</si>
  <si>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</si>
  <si>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</si>
  <si>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</si>
  <si>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</si>
  <si>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</si>
  <si>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</si>
  <si>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</si>
  <si>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</si>
  <si>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</si>
  <si>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</si>
  <si>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</si>
  <si>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</si>
  <si>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</si>
  <si>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</si>
  <si>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</si>
  <si>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</si>
  <si>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</si>
  <si>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</si>
  <si>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南房総広域水道企業団</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</si>
  <si>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</si>
  <si>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</si>
  <si>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</si>
  <si>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</si>
  <si>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</si>
  <si>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</si>
  <si>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</si>
  <si>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</si>
  <si>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</si>
  <si>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</si>
  <si>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</si>
  <si>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南房総広域水道企業団中長期経営プラン2017－水道事業ビジョン・経営戦略－」（計画期間：平成29年度～平成38年度）において、経営の健全化及び効率化を主要施策として掲げ、取り組んでいる。経営の健全性は保たれているが、給水原価は平均に対し約３倍と高く、創設以来の課題である。今後、近隣事業体との統合・広域化も含め、更なる事業の効率化を図る必要がある。
債務残高は、将来の更新投資に伴う資金需要を考慮し、返済負担が大きくならないよう適切な規模で企業債を活用するとともに、現有する内部留保資金の活用により、企業債の充当率を可能な限り低く抑え、支払利息の低減に努めることにより、財務の健全性を向上させる。
</t>
    <rPh sb="274" eb="276">
      <t>テイゲン</t>
    </rPh>
    <rPh sb="277" eb="278">
      <t>ツト</t>
    </rPh>
    <phoneticPr fontId="4"/>
  </si>
  <si>
    <r>
      <t>給水開始（平成８年度）から</t>
    </r>
    <r>
      <rPr>
        <sz val="11"/>
        <color rgb="FFFF0000"/>
        <rFont val="ＭＳ ゴシック"/>
        <family val="3"/>
        <charset val="128"/>
      </rPr>
      <t>22年</t>
    </r>
    <r>
      <rPr>
        <sz val="11"/>
        <color theme="1"/>
        <rFont val="ＭＳ ゴシック"/>
        <family val="3"/>
        <charset val="128"/>
      </rPr>
      <t>であり、法定耐用年数を経過した管路はない。　　　　　　　　　　　　　なお、有形固定資産減価償却率は、平成26年度の会計基準の見直しに伴い増加しているが、平均値をやや下回っている。
施設、設備については、延命化を考慮した適切な維持管理を進め、計画的かつ着実な更新に取り組んでいく。</t>
    </r>
    <phoneticPr fontId="4"/>
  </si>
  <si>
    <r>
      <t>（経営の健全性）
経常収支比率は100%を上回っており、累積欠損金も平成27年度に解消し、流動比率についても平均値を上回っているため、経営の健全性は保たれている。
（債務残高）
企業債残高対給水収益比率は平均値より低いが、企業債以外の債務である割賦負担金残高を含んで算出した場合、平均値は下回っているが、</t>
    </r>
    <r>
      <rPr>
        <sz val="11"/>
        <color rgb="FFFF0000"/>
        <rFont val="ＭＳ ゴシック"/>
        <family val="3"/>
        <charset val="128"/>
      </rPr>
      <t>172.67％</t>
    </r>
    <r>
      <rPr>
        <sz val="11"/>
        <rFont val="ＭＳ ゴシック"/>
        <family val="3"/>
        <charset val="128"/>
      </rPr>
      <t>となる。企業債や割賦負担金の償還の進展により負債は圧縮されつつあるため、引き続き企業債の新規発行を抑えつつ、割賦負担金の繰上償還等の対応策を実施し、支払利息の低減に努める。
（料金水準）
料金回収率は、平均値を下回るものの、100％を上回っている状況であり、効率的な経営が行われている。
（費用・施設等の効率性）
水源を利根川等の遠方に求めているため、導水管等の大規模な資産を保有せざるを得ず、減価償却費が高額であること、また、通水開始から</t>
    </r>
    <r>
      <rPr>
        <sz val="11"/>
        <color rgb="FFFF0000"/>
        <rFont val="ＭＳ ゴシック"/>
        <family val="3"/>
        <charset val="128"/>
      </rPr>
      <t>22年</t>
    </r>
    <r>
      <rPr>
        <sz val="11"/>
        <rFont val="ＭＳ ゴシック"/>
        <family val="3"/>
        <charset val="128"/>
      </rPr>
      <t>が経過したことによる修繕費の増加、房総導水路施設の維持管理に係る負担金も高額であることなどから、給水原価が非常に割高になっている。
施設利用率は、大多喜ダムの建設中止により一日最大給水量を減量したこともあり、類似団体の平均値より高く、また、有収率も99％以上を継続しており、効率的に水道用水を供給している。</t>
    </r>
    <rPh sb="34" eb="36">
      <t>ヘイセイ</t>
    </rPh>
    <rPh sb="140" eb="143">
      <t>ヘイキンチ</t>
    </rPh>
    <rPh sb="144" eb="146">
      <t>シタマワ</t>
    </rPh>
    <rPh sb="195" eb="196">
      <t>ヒ</t>
    </rPh>
    <rPh sb="197" eb="198">
      <t>ツヅ</t>
    </rPh>
    <rPh sb="199" eb="201">
      <t>キギョウ</t>
    </rPh>
    <rPh sb="201" eb="202">
      <t>サイ</t>
    </rPh>
    <rPh sb="203" eb="205">
      <t>シンキ</t>
    </rPh>
    <rPh sb="205" eb="207">
      <t>ハッコウ</t>
    </rPh>
    <rPh sb="208" eb="209">
      <t>オサ</t>
    </rPh>
    <rPh sb="213" eb="215">
      <t>カップ</t>
    </rPh>
    <rPh sb="215" eb="218">
      <t>フタンキン</t>
    </rPh>
    <rPh sb="219" eb="221">
      <t>クリアゲ</t>
    </rPh>
    <rPh sb="221" eb="223">
      <t>ショウカン</t>
    </rPh>
    <rPh sb="223" eb="224">
      <t>トウ</t>
    </rPh>
    <rPh sb="225" eb="227">
      <t>タイオウ</t>
    </rPh>
    <rPh sb="227" eb="228">
      <t>サク</t>
    </rPh>
    <rPh sb="229" eb="231">
      <t>ジッシ</t>
    </rPh>
    <rPh sb="233" eb="235">
      <t>シハライ</t>
    </rPh>
    <rPh sb="235" eb="237">
      <t>リソク</t>
    </rPh>
    <rPh sb="238" eb="240">
      <t>テイゲン</t>
    </rPh>
    <rPh sb="241" eb="242">
      <t>ツト</t>
    </rPh>
    <rPh sb="362" eb="364">
      <t>コウガク</t>
    </rPh>
    <rPh sb="373" eb="375">
      <t>ツウスイ</t>
    </rPh>
    <rPh sb="375" eb="377">
      <t>カイシ</t>
    </rPh>
    <rPh sb="381" eb="382">
      <t>ネン</t>
    </rPh>
    <rPh sb="383" eb="385">
      <t>ケイカ</t>
    </rPh>
    <rPh sb="392" eb="394">
      <t>シュウゼン</t>
    </rPh>
    <rPh sb="394" eb="395">
      <t>ヒ</t>
    </rPh>
    <rPh sb="396" eb="398">
      <t>ゾウカ</t>
    </rPh>
    <rPh sb="399" eb="401">
      <t>ボウソウ</t>
    </rPh>
    <rPh sb="401" eb="404">
      <t>ドウスイロ</t>
    </rPh>
    <rPh sb="404" eb="406">
      <t>シセツ</t>
    </rPh>
    <rPh sb="407" eb="409">
      <t>イジ</t>
    </rPh>
    <rPh sb="409" eb="411">
      <t>カンリ</t>
    </rPh>
    <rPh sb="412" eb="413">
      <t>カカ</t>
    </rPh>
    <rPh sb="414" eb="417">
      <t>フタンキン</t>
    </rPh>
    <rPh sb="418" eb="420">
      <t>コウガク</t>
    </rPh>
    <rPh sb="455" eb="458">
      <t>オオタキ</t>
    </rPh>
    <rPh sb="461" eb="463">
      <t>ケンセツ</t>
    </rPh>
    <rPh sb="463" eb="465">
      <t>チュウシ</t>
    </rPh>
    <rPh sb="474" eb="475">
      <t>リョウ</t>
    </rPh>
    <rPh sb="476" eb="478">
      <t>ゲンリョウ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</si>
</sst>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9C-427F-B690-D72AFFEDB2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0.26</c:v>
                </c:pt>
                <c:pt idx="2">
                  <c:v>0.24</c:v>
                </c:pt>
                <c:pt idx="3">
                  <c:v>0.27</c:v>
                </c:pt>
                <c:pt idx="4">
                  <c:v>0.24</c:v>
                </c:pt>
              </c:numCache>
            </c:numRef>
          </c:val>
          <c:smooth val="0"/>
          <c:extLst>
            <c:ext xmlns:c16="http://schemas.microsoft.com/office/drawing/2014/chart" uri="{C3380CC4-5D6E-409C-BE32-E72D297353CC}">
              <c16:uniqueId val="{00000001-9B9C-427F-B690-D72AFFEDB2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71.099999999999994</c:v>
                </c:pt>
                <c:pt idx="1">
                  <c:v>70.180000000000007</c:v>
                </c:pt>
                <c:pt idx="2">
                  <c:v>72.87</c:v>
                </c:pt>
                <c:pt idx="3">
                  <c:v>75.84</c:v>
                </c:pt>
                <c:pt idx="4">
                  <c:v>74.13</c:v>
                </c:pt>
              </c:numCache>
            </c:numRef>
          </c:val>
          <c:extLst>
            <c:ext xmlns:c16="http://schemas.microsoft.com/office/drawing/2014/chart" uri="{C3380CC4-5D6E-409C-BE32-E72D297353CC}">
              <c16:uniqueId val="{00000000-A12A-494D-A815-16DFB38D098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62.69</c:v>
                </c:pt>
                <c:pt idx="1">
                  <c:v>61.82</c:v>
                </c:pt>
                <c:pt idx="2">
                  <c:v>61.66</c:v>
                </c:pt>
                <c:pt idx="3">
                  <c:v>62.19</c:v>
                </c:pt>
                <c:pt idx="4">
                  <c:v>61.77</c:v>
                </c:pt>
              </c:numCache>
            </c:numRef>
          </c:val>
          <c:smooth val="0"/>
          <c:extLst>
            <c:ext xmlns:c16="http://schemas.microsoft.com/office/drawing/2014/chart" uri="{C3380CC4-5D6E-409C-BE32-E72D297353CC}">
              <c16:uniqueId val="{00000001-A12A-494D-A815-16DFB38D098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99.75</c:v>
                </c:pt>
                <c:pt idx="1">
                  <c:v>99.78</c:v>
                </c:pt>
                <c:pt idx="2">
                  <c:v>99.66</c:v>
                </c:pt>
                <c:pt idx="3">
                  <c:v>99.79</c:v>
                </c:pt>
                <c:pt idx="4">
                  <c:v>99.79</c:v>
                </c:pt>
              </c:numCache>
            </c:numRef>
          </c:val>
          <c:extLst>
            <c:ext xmlns:c16="http://schemas.microsoft.com/office/drawing/2014/chart" uri="{C3380CC4-5D6E-409C-BE32-E72D297353CC}">
              <c16:uniqueId val="{00000000-A42C-43BF-8375-592A1E57F3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100.03</c:v>
                </c:pt>
                <c:pt idx="2">
                  <c:v>100.05</c:v>
                </c:pt>
                <c:pt idx="3">
                  <c:v>100.05</c:v>
                </c:pt>
                <c:pt idx="4">
                  <c:v>100.08</c:v>
                </c:pt>
              </c:numCache>
            </c:numRef>
          </c:val>
          <c:smooth val="0"/>
          <c:extLst>
            <c:ext xmlns:c16="http://schemas.microsoft.com/office/drawing/2014/chart" uri="{C3380CC4-5D6E-409C-BE32-E72D297353CC}">
              <c16:uniqueId val="{00000001-A42C-43BF-8375-592A1E57F3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111.07</c:v>
                </c:pt>
                <c:pt idx="1">
                  <c:v>111.8</c:v>
                </c:pt>
                <c:pt idx="2">
                  <c:v>111.91</c:v>
                </c:pt>
                <c:pt idx="3">
                  <c:v>112.22</c:v>
                </c:pt>
                <c:pt idx="4">
                  <c:v>110.41</c:v>
                </c:pt>
              </c:numCache>
            </c:numRef>
          </c:val>
          <c:extLst>
            <c:ext xmlns:c16="http://schemas.microsoft.com/office/drawing/2014/chart" uri="{C3380CC4-5D6E-409C-BE32-E72D297353CC}">
              <c16:uniqueId val="{00000000-AC7B-4EC5-86F2-FB8F0288939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113.47</c:v>
                </c:pt>
                <c:pt idx="1">
                  <c:v>113.33</c:v>
                </c:pt>
                <c:pt idx="2">
                  <c:v>114.05</c:v>
                </c:pt>
                <c:pt idx="3">
                  <c:v>114.26</c:v>
                </c:pt>
                <c:pt idx="4">
                  <c:v>112.98</c:v>
                </c:pt>
              </c:numCache>
            </c:numRef>
          </c:val>
          <c:smooth val="0"/>
          <c:extLst>
            <c:ext xmlns:c16="http://schemas.microsoft.com/office/drawing/2014/chart" uri="{C3380CC4-5D6E-409C-BE32-E72D297353CC}">
              <c16:uniqueId val="{00000001-AC7B-4EC5-86F2-FB8F0288939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47.72</c:v>
                </c:pt>
                <c:pt idx="1">
                  <c:v>49.57</c:v>
                </c:pt>
                <c:pt idx="2">
                  <c:v>51.6</c:v>
                </c:pt>
                <c:pt idx="3">
                  <c:v>53.37</c:v>
                </c:pt>
                <c:pt idx="4">
                  <c:v>55.26</c:v>
                </c:pt>
              </c:numCache>
            </c:numRef>
          </c:val>
          <c:extLst>
            <c:ext xmlns:c16="http://schemas.microsoft.com/office/drawing/2014/chart" uri="{C3380CC4-5D6E-409C-BE32-E72D297353CC}">
              <c16:uniqueId val="{00000000-308C-476A-9A3D-A18CB26A25C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51.44</c:v>
                </c:pt>
                <c:pt idx="1">
                  <c:v>52.4</c:v>
                </c:pt>
                <c:pt idx="2">
                  <c:v>53.56</c:v>
                </c:pt>
                <c:pt idx="3">
                  <c:v>54.73</c:v>
                </c:pt>
                <c:pt idx="4">
                  <c:v>55.77</c:v>
                </c:pt>
              </c:numCache>
            </c:numRef>
          </c:val>
          <c:smooth val="0"/>
          <c:extLst>
            <c:ext xmlns:c16="http://schemas.microsoft.com/office/drawing/2014/chart" uri="{C3380CC4-5D6E-409C-BE32-E72D297353CC}">
              <c16:uniqueId val="{00000001-308C-476A-9A3D-A18CB26A25C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6C-4F81-9596-10C777E8DA2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18.05</c:v>
                </c:pt>
                <c:pt idx="2">
                  <c:v>19.440000000000001</c:v>
                </c:pt>
                <c:pt idx="3">
                  <c:v>22.46</c:v>
                </c:pt>
                <c:pt idx="4">
                  <c:v>25.84</c:v>
                </c:pt>
              </c:numCache>
            </c:numRef>
          </c:val>
          <c:smooth val="0"/>
          <c:extLst>
            <c:ext xmlns:c16="http://schemas.microsoft.com/office/drawing/2014/chart" uri="{C3380CC4-5D6E-409C-BE32-E72D297353CC}">
              <c16:uniqueId val="{00000001-146C-4F81-9596-10C777E8DA2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formatCode="#,##0.00;&quot;△&quot;#,##0.00;&quot;-&quot;">
                  <c:v>9.7899999999999991</c:v>
                </c:pt>
                <c:pt idx="1">
                  <c:v>0</c:v>
                </c:pt>
                <c:pt idx="2">
                  <c:v>0</c:v>
                </c:pt>
                <c:pt idx="3">
                  <c:v>0</c:v>
                </c:pt>
                <c:pt idx="4">
                  <c:v>0</c:v>
                </c:pt>
              </c:numCache>
            </c:numRef>
          </c:val>
          <c:extLst>
            <c:ext xmlns:c16="http://schemas.microsoft.com/office/drawing/2014/chart" uri="{C3380CC4-5D6E-409C-BE32-E72D297353CC}">
              <c16:uniqueId val="{00000000-654B-4DD5-9501-5961A90F269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16.89</c:v>
                </c:pt>
                <c:pt idx="1">
                  <c:v>17.39</c:v>
                </c:pt>
                <c:pt idx="2">
                  <c:v>12.65</c:v>
                </c:pt>
                <c:pt idx="3">
                  <c:v>10.58</c:v>
                </c:pt>
                <c:pt idx="4">
                  <c:v>10.49</c:v>
                </c:pt>
              </c:numCache>
            </c:numRef>
          </c:val>
          <c:smooth val="0"/>
          <c:extLst>
            <c:ext xmlns:c16="http://schemas.microsoft.com/office/drawing/2014/chart" uri="{C3380CC4-5D6E-409C-BE32-E72D297353CC}">
              <c16:uniqueId val="{00000001-654B-4DD5-9501-5961A90F269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307.82</c:v>
                </c:pt>
                <c:pt idx="1">
                  <c:v>316.2</c:v>
                </c:pt>
                <c:pt idx="2">
                  <c:v>424.24</c:v>
                </c:pt>
                <c:pt idx="3">
                  <c:v>432.06</c:v>
                </c:pt>
                <c:pt idx="4">
                  <c:v>323.37</c:v>
                </c:pt>
              </c:numCache>
            </c:numRef>
          </c:val>
          <c:extLst>
            <c:ext xmlns:c16="http://schemas.microsoft.com/office/drawing/2014/chart" uri="{C3380CC4-5D6E-409C-BE32-E72D297353CC}">
              <c16:uniqueId val="{00000000-A6A9-4D89-B3FF-44263680652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200.22</c:v>
                </c:pt>
                <c:pt idx="1">
                  <c:v>212.95</c:v>
                </c:pt>
                <c:pt idx="2">
                  <c:v>224.41</c:v>
                </c:pt>
                <c:pt idx="3">
                  <c:v>243.44</c:v>
                </c:pt>
                <c:pt idx="4">
                  <c:v>258.49</c:v>
                </c:pt>
              </c:numCache>
            </c:numRef>
          </c:val>
          <c:smooth val="0"/>
          <c:extLst>
            <c:ext xmlns:c16="http://schemas.microsoft.com/office/drawing/2014/chart" uri="{C3380CC4-5D6E-409C-BE32-E72D297353CC}">
              <c16:uniqueId val="{00000001-A6A9-4D89-B3FF-44263680652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158.31</c:v>
                </c:pt>
                <c:pt idx="1">
                  <c:v>141.24</c:v>
                </c:pt>
                <c:pt idx="2">
                  <c:v>130.49</c:v>
                </c:pt>
                <c:pt idx="3">
                  <c:v>127.29</c:v>
                </c:pt>
                <c:pt idx="4">
                  <c:v>120.31</c:v>
                </c:pt>
              </c:numCache>
            </c:numRef>
          </c:val>
          <c:extLst>
            <c:ext xmlns:c16="http://schemas.microsoft.com/office/drawing/2014/chart" uri="{C3380CC4-5D6E-409C-BE32-E72D297353CC}">
              <c16:uniqueId val="{00000000-A0B1-43FD-A7AB-5D9DA51E8B9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351.06</c:v>
                </c:pt>
                <c:pt idx="1">
                  <c:v>333.48</c:v>
                </c:pt>
                <c:pt idx="2">
                  <c:v>320.31</c:v>
                </c:pt>
                <c:pt idx="3">
                  <c:v>303.26</c:v>
                </c:pt>
                <c:pt idx="4">
                  <c:v>290.31</c:v>
                </c:pt>
              </c:numCache>
            </c:numRef>
          </c:val>
          <c:smooth val="0"/>
          <c:extLst>
            <c:ext xmlns:c16="http://schemas.microsoft.com/office/drawing/2014/chart" uri="{C3380CC4-5D6E-409C-BE32-E72D297353CC}">
              <c16:uniqueId val="{00000001-A0B1-43FD-A7AB-5D9DA51E8B9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110.08</c:v>
                </c:pt>
                <c:pt idx="1">
                  <c:v>111.79</c:v>
                </c:pt>
                <c:pt idx="2">
                  <c:v>112.47</c:v>
                </c:pt>
                <c:pt idx="3">
                  <c:v>113.85</c:v>
                </c:pt>
                <c:pt idx="4">
                  <c:v>112.64</c:v>
                </c:pt>
              </c:numCache>
            </c:numRef>
          </c:val>
          <c:extLst>
            <c:ext xmlns:c16="http://schemas.microsoft.com/office/drawing/2014/chart" uri="{C3380CC4-5D6E-409C-BE32-E72D297353CC}">
              <c16:uniqueId val="{00000000-AE29-4833-9E5E-D90B85BB61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112.92</c:v>
                </c:pt>
                <c:pt idx="1">
                  <c:v>112.81</c:v>
                </c:pt>
                <c:pt idx="2">
                  <c:v>113.88</c:v>
                </c:pt>
                <c:pt idx="3">
                  <c:v>114.14</c:v>
                </c:pt>
                <c:pt idx="4">
                  <c:v>112.83</c:v>
                </c:pt>
              </c:numCache>
            </c:numRef>
          </c:val>
          <c:smooth val="0"/>
          <c:extLst>
            <c:ext xmlns:c16="http://schemas.microsoft.com/office/drawing/2014/chart" uri="{C3380CC4-5D6E-409C-BE32-E72D297353CC}">
              <c16:uniqueId val="{00000001-AE29-4833-9E5E-D90B85BB61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232.98</c:v>
                </c:pt>
                <c:pt idx="1">
                  <c:v>232.07</c:v>
                </c:pt>
                <c:pt idx="2">
                  <c:v>223.26</c:v>
                </c:pt>
                <c:pt idx="3">
                  <c:v>212.6</c:v>
                </c:pt>
                <c:pt idx="4">
                  <c:v>219.3</c:v>
                </c:pt>
              </c:numCache>
            </c:numRef>
          </c:val>
          <c:extLst>
            <c:ext xmlns:c16="http://schemas.microsoft.com/office/drawing/2014/chart" uri="{C3380CC4-5D6E-409C-BE32-E72D297353CC}">
              <c16:uniqueId val="{00000000-A3E1-4ACD-B4D4-C65C98FB3DB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75.3</c:v>
                </c:pt>
                <c:pt idx="1">
                  <c:v>75.3</c:v>
                </c:pt>
                <c:pt idx="2">
                  <c:v>74.02</c:v>
                </c:pt>
                <c:pt idx="3">
                  <c:v>73.03</c:v>
                </c:pt>
                <c:pt idx="4">
                  <c:v>73.86</c:v>
                </c:pt>
              </c:numCache>
            </c:numRef>
          </c:val>
          <c:smooth val="0"/>
          <c:extLst>
            <c:ext xmlns:c16="http://schemas.microsoft.com/office/drawing/2014/chart" uri="{C3380CC4-5D6E-409C-BE32-E72D297353CC}">
              <c16:uniqueId val="{00000001-A3E1-4ACD-B4D4-C65C98FB3DB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千葉県　南房総広域水道企業団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用水供給事業</v>
      </c>
      <c r="Q8" s="59"/>
      <c r="R8" s="59"/>
      <c r="S8" s="59"/>
      <c r="T8" s="59"/>
      <c r="U8" s="59"/>
      <c r="V8" s="59"/>
      <c r="W8" s="59" t="str">
        <f>データ!$L$6</f>
        <v>B</v>
      </c>
      <c r="X8" s="59"/>
      <c r="Y8" s="59"/>
      <c r="Z8" s="59"/>
      <c r="AA8" s="59"/>
      <c r="AB8" s="59"/>
      <c r="AC8" s="59"/>
      <c r="AD8" s="59" t="str">
        <f>データ!$M$6</f>
        <v>自治体職員</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90.56</v>
      </c>
      <c r="J10" s="52"/>
      <c r="K10" s="52"/>
      <c r="L10" s="52"/>
      <c r="M10" s="52"/>
      <c r="N10" s="52"/>
      <c r="O10" s="63"/>
      <c r="P10" s="53">
        <f>データ!$P$6</f>
        <v>96.1</v>
      </c>
      <c r="Q10" s="53"/>
      <c r="R10" s="53"/>
      <c r="S10" s="53"/>
      <c r="T10" s="53"/>
      <c r="U10" s="53"/>
      <c r="V10" s="53"/>
      <c r="W10" s="60">
        <f>データ!$Q$6</f>
        <v>0</v>
      </c>
      <c r="X10" s="60"/>
      <c r="Y10" s="60"/>
      <c r="Z10" s="60"/>
      <c r="AA10" s="60"/>
      <c r="AB10" s="60"/>
      <c r="AC10" s="60"/>
      <c r="AD10" s="2"/>
      <c r="AE10" s="2"/>
      <c r="AF10" s="2"/>
      <c r="AG10" s="2"/>
      <c r="AH10" s="4"/>
      <c r="AI10" s="4"/>
      <c r="AJ10" s="4"/>
      <c r="AK10" s="4"/>
      <c r="AL10" s="60">
        <f>データ!$U$6</f>
        <v>189502</v>
      </c>
      <c r="AM10" s="60"/>
      <c r="AN10" s="60"/>
      <c r="AO10" s="60"/>
      <c r="AP10" s="60"/>
      <c r="AQ10" s="60"/>
      <c r="AR10" s="60"/>
      <c r="AS10" s="60"/>
      <c r="AT10" s="51">
        <f>データ!$V$6</f>
        <v>894.63</v>
      </c>
      <c r="AU10" s="52"/>
      <c r="AV10" s="52"/>
      <c r="AW10" s="52"/>
      <c r="AX10" s="52"/>
      <c r="AY10" s="52"/>
      <c r="AZ10" s="52"/>
      <c r="BA10" s="52"/>
      <c r="BB10" s="53">
        <f>データ!$W$6</f>
        <v>211.82</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6" t="s">
        <v>106</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【112.98】</v>
      </c>
      <c r="F85" s="27" t="str">
        <f>データ!AS6</f>
        <v>【10.49】</v>
      </c>
      <c r="G85" s="27" t="str">
        <f>データ!BD6</f>
        <v>【258.49】</v>
      </c>
      <c r="H85" s="27" t="str">
        <f>データ!BO6</f>
        <v>【290.31】</v>
      </c>
      <c r="I85" s="27" t="str">
        <f>データ!BZ6</f>
        <v>【112.83】</v>
      </c>
      <c r="J85" s="27" t="str">
        <f>データ!CK6</f>
        <v>【73.86】</v>
      </c>
      <c r="K85" s="27" t="str">
        <f>データ!CV6</f>
        <v>【61.77】</v>
      </c>
      <c r="L85" s="27" t="str">
        <f>データ!DG6</f>
        <v>【100.08】</v>
      </c>
      <c r="M85" s="27" t="str">
        <f>データ!DR6</f>
        <v>【55.77】</v>
      </c>
      <c r="N85" s="27" t="str">
        <f>データ!EC6</f>
        <v>【25.84】</v>
      </c>
      <c r="O85" s="27" t="str">
        <f>データ!EN6</f>
        <v>【0.24】</v>
      </c>
    </row>
  </sheetData>
  <sheetProtection algorithmName="SHA-512" hashValue="knWxO91NTtDsu9jr1y6BrrK5XYRHixfHiJ6WfkO/NF/OKNZlET1lMY72L4kVJVMbKoiwuKaj2hwMU57fmM5KcQ==" saltValue="smAESlsCy+Dsyw6U914s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128899</v>
      </c>
      <c r="D6" s="34">
        <f t="shared" si="3"/>
        <v>46</v>
      </c>
      <c r="E6" s="34">
        <f t="shared" si="3"/>
        <v>1</v>
      </c>
      <c r="F6" s="34">
        <f t="shared" si="3"/>
        <v>0</v>
      </c>
      <c r="G6" s="34">
        <f t="shared" si="3"/>
        <v>2</v>
      </c>
      <c r="H6" s="34" t="str">
        <f t="shared" si="3"/>
        <v>千葉県　南房総広域水道企業団</v>
      </c>
      <c r="I6" s="34" t="str">
        <f t="shared" si="3"/>
        <v>法適用</v>
      </c>
      <c r="J6" s="34" t="str">
        <f t="shared" si="3"/>
        <v>水道事業</v>
      </c>
      <c r="K6" s="34" t="str">
        <f t="shared" si="3"/>
        <v>用水供給事業</v>
      </c>
      <c r="L6" s="34" t="str">
        <f t="shared" si="3"/>
        <v>B</v>
      </c>
      <c r="M6" s="34" t="str">
        <f t="shared" si="3"/>
        <v>自治体職員</v>
      </c>
      <c r="N6" s="35" t="str">
        <f t="shared" si="3"/>
        <v>-</v>
      </c>
      <c r="O6" s="35">
        <f t="shared" si="3"/>
        <v>90.56</v>
      </c>
      <c r="P6" s="35">
        <f t="shared" si="3"/>
        <v>96.1</v>
      </c>
      <c r="Q6" s="35">
        <f t="shared" si="3"/>
        <v>0</v>
      </c>
      <c r="R6" s="35" t="str">
        <f t="shared" si="3"/>
        <v>-</v>
      </c>
      <c r="S6" s="35" t="str">
        <f t="shared" si="3"/>
        <v>-</v>
      </c>
      <c r="T6" s="35" t="str">
        <f t="shared" si="3"/>
        <v>-</v>
      </c>
      <c r="U6" s="35">
        <f t="shared" si="3"/>
        <v>189502</v>
      </c>
      <c r="V6" s="35">
        <f t="shared" si="3"/>
        <v>894.63</v>
      </c>
      <c r="W6" s="35">
        <f t="shared" si="3"/>
        <v>211.82</v>
      </c>
      <c r="X6" s="36">
        <f>IF(X7="",NA(),X7)</f>
        <v>111.07</v>
      </c>
      <c r="Y6" s="36">
        <f t="shared" ref="Y6:AG6" si="4">IF(Y7="",NA(),Y7)</f>
        <v>111.8</v>
      </c>
      <c r="Z6" s="36">
        <f t="shared" si="4"/>
        <v>111.91</v>
      </c>
      <c r="AA6" s="36">
        <f t="shared" si="4"/>
        <v>112.22</v>
      </c>
      <c r="AB6" s="36">
        <f t="shared" si="4"/>
        <v>110.41</v>
      </c>
      <c r="AC6" s="36">
        <f t="shared" si="4"/>
        <v>113.47</v>
      </c>
      <c r="AD6" s="36">
        <f t="shared" si="4"/>
        <v>113.33</v>
      </c>
      <c r="AE6" s="36">
        <f t="shared" si="4"/>
        <v>114.05</v>
      </c>
      <c r="AF6" s="36">
        <f t="shared" si="4"/>
        <v>114.26</v>
      </c>
      <c r="AG6" s="36">
        <f t="shared" si="4"/>
        <v>112.98</v>
      </c>
      <c r="AH6" s="35" t="str">
        <f>IF(AH7="","",IF(AH7="-","【-】","【"&amp;SUBSTITUTE(TEXT(AH7,"#,##0.00"),"-","△")&amp;"】"))</f>
        <v>【112.98】</v>
      </c>
      <c r="AI6" s="36">
        <f>IF(AI7="",NA(),AI7)</f>
        <v>9.7899999999999991</v>
      </c>
      <c r="AJ6" s="35">
        <f t="shared" ref="AJ6:AR6" si="5">IF(AJ7="",NA(),AJ7)</f>
        <v>0</v>
      </c>
      <c r="AK6" s="35">
        <f t="shared" si="5"/>
        <v>0</v>
      </c>
      <c r="AL6" s="35">
        <f t="shared" si="5"/>
        <v>0</v>
      </c>
      <c r="AM6" s="35">
        <f t="shared" si="5"/>
        <v>0</v>
      </c>
      <c r="AN6" s="36">
        <f t="shared" si="5"/>
        <v>16.89</v>
      </c>
      <c r="AO6" s="36">
        <f t="shared" si="5"/>
        <v>17.39</v>
      </c>
      <c r="AP6" s="36">
        <f t="shared" si="5"/>
        <v>12.65</v>
      </c>
      <c r="AQ6" s="36">
        <f t="shared" si="5"/>
        <v>10.58</v>
      </c>
      <c r="AR6" s="36">
        <f t="shared" si="5"/>
        <v>10.49</v>
      </c>
      <c r="AS6" s="35" t="str">
        <f>IF(AS7="","",IF(AS7="-","【-】","【"&amp;SUBSTITUTE(TEXT(AS7,"#,##0.00"),"-","△")&amp;"】"))</f>
        <v>【10.49】</v>
      </c>
      <c r="AT6" s="36">
        <f>IF(AT7="",NA(),AT7)</f>
        <v>307.82</v>
      </c>
      <c r="AU6" s="36">
        <f t="shared" ref="AU6:BC6" si="6">IF(AU7="",NA(),AU7)</f>
        <v>316.2</v>
      </c>
      <c r="AV6" s="36">
        <f t="shared" si="6"/>
        <v>424.24</v>
      </c>
      <c r="AW6" s="36">
        <f t="shared" si="6"/>
        <v>432.06</v>
      </c>
      <c r="AX6" s="36">
        <f t="shared" si="6"/>
        <v>323.37</v>
      </c>
      <c r="AY6" s="36">
        <f t="shared" si="6"/>
        <v>200.22</v>
      </c>
      <c r="AZ6" s="36">
        <f t="shared" si="6"/>
        <v>212.95</v>
      </c>
      <c r="BA6" s="36">
        <f t="shared" si="6"/>
        <v>224.41</v>
      </c>
      <c r="BB6" s="36">
        <f t="shared" si="6"/>
        <v>243.44</v>
      </c>
      <c r="BC6" s="36">
        <f t="shared" si="6"/>
        <v>258.49</v>
      </c>
      <c r="BD6" s="35" t="str">
        <f>IF(BD7="","",IF(BD7="-","【-】","【"&amp;SUBSTITUTE(TEXT(BD7,"#,##0.00"),"-","△")&amp;"】"))</f>
        <v>【258.49】</v>
      </c>
      <c r="BE6" s="36">
        <f>IF(BE7="",NA(),BE7)</f>
        <v>158.31</v>
      </c>
      <c r="BF6" s="36">
        <f t="shared" ref="BF6:BN6" si="7">IF(BF7="",NA(),BF7)</f>
        <v>141.24</v>
      </c>
      <c r="BG6" s="36">
        <f t="shared" si="7"/>
        <v>130.49</v>
      </c>
      <c r="BH6" s="36">
        <f t="shared" si="7"/>
        <v>127.29</v>
      </c>
      <c r="BI6" s="36">
        <f t="shared" si="7"/>
        <v>120.31</v>
      </c>
      <c r="BJ6" s="36">
        <f t="shared" si="7"/>
        <v>351.06</v>
      </c>
      <c r="BK6" s="36">
        <f t="shared" si="7"/>
        <v>333.48</v>
      </c>
      <c r="BL6" s="36">
        <f t="shared" si="7"/>
        <v>320.31</v>
      </c>
      <c r="BM6" s="36">
        <f t="shared" si="7"/>
        <v>303.26</v>
      </c>
      <c r="BN6" s="36">
        <f t="shared" si="7"/>
        <v>290.31</v>
      </c>
      <c r="BO6" s="35" t="str">
        <f>IF(BO7="","",IF(BO7="-","【-】","【"&amp;SUBSTITUTE(TEXT(BO7,"#,##0.00"),"-","△")&amp;"】"))</f>
        <v>【290.31】</v>
      </c>
      <c r="BP6" s="36">
        <f>IF(BP7="",NA(),BP7)</f>
        <v>110.08</v>
      </c>
      <c r="BQ6" s="36">
        <f t="shared" ref="BQ6:BY6" si="8">IF(BQ7="",NA(),BQ7)</f>
        <v>111.79</v>
      </c>
      <c r="BR6" s="36">
        <f t="shared" si="8"/>
        <v>112.47</v>
      </c>
      <c r="BS6" s="36">
        <f t="shared" si="8"/>
        <v>113.85</v>
      </c>
      <c r="BT6" s="36">
        <f t="shared" si="8"/>
        <v>112.64</v>
      </c>
      <c r="BU6" s="36">
        <f t="shared" si="8"/>
        <v>112.92</v>
      </c>
      <c r="BV6" s="36">
        <f t="shared" si="8"/>
        <v>112.81</v>
      </c>
      <c r="BW6" s="36">
        <f t="shared" si="8"/>
        <v>113.88</v>
      </c>
      <c r="BX6" s="36">
        <f t="shared" si="8"/>
        <v>114.14</v>
      </c>
      <c r="BY6" s="36">
        <f t="shared" si="8"/>
        <v>112.83</v>
      </c>
      <c r="BZ6" s="35" t="str">
        <f>IF(BZ7="","",IF(BZ7="-","【-】","【"&amp;SUBSTITUTE(TEXT(BZ7,"#,##0.00"),"-","△")&amp;"】"))</f>
        <v>【112.83】</v>
      </c>
      <c r="CA6" s="36">
        <f>IF(CA7="",NA(),CA7)</f>
        <v>232.98</v>
      </c>
      <c r="CB6" s="36">
        <f t="shared" ref="CB6:CJ6" si="9">IF(CB7="",NA(),CB7)</f>
        <v>232.07</v>
      </c>
      <c r="CC6" s="36">
        <f t="shared" si="9"/>
        <v>223.26</v>
      </c>
      <c r="CD6" s="36">
        <f t="shared" si="9"/>
        <v>212.6</v>
      </c>
      <c r="CE6" s="36">
        <f t="shared" si="9"/>
        <v>219.3</v>
      </c>
      <c r="CF6" s="36">
        <f t="shared" si="9"/>
        <v>75.3</v>
      </c>
      <c r="CG6" s="36">
        <f t="shared" si="9"/>
        <v>75.3</v>
      </c>
      <c r="CH6" s="36">
        <f t="shared" si="9"/>
        <v>74.02</v>
      </c>
      <c r="CI6" s="36">
        <f t="shared" si="9"/>
        <v>73.03</v>
      </c>
      <c r="CJ6" s="36">
        <f t="shared" si="9"/>
        <v>73.86</v>
      </c>
      <c r="CK6" s="35" t="str">
        <f>IF(CK7="","",IF(CK7="-","【-】","【"&amp;SUBSTITUTE(TEXT(CK7,"#,##0.00"),"-","△")&amp;"】"))</f>
        <v>【73.86】</v>
      </c>
      <c r="CL6" s="36">
        <f>IF(CL7="",NA(),CL7)</f>
        <v>71.099999999999994</v>
      </c>
      <c r="CM6" s="36">
        <f t="shared" ref="CM6:CU6" si="10">IF(CM7="",NA(),CM7)</f>
        <v>70.180000000000007</v>
      </c>
      <c r="CN6" s="36">
        <f t="shared" si="10"/>
        <v>72.87</v>
      </c>
      <c r="CO6" s="36">
        <f t="shared" si="10"/>
        <v>75.84</v>
      </c>
      <c r="CP6" s="36">
        <f t="shared" si="10"/>
        <v>74.13</v>
      </c>
      <c r="CQ6" s="36">
        <f t="shared" si="10"/>
        <v>62.69</v>
      </c>
      <c r="CR6" s="36">
        <f t="shared" si="10"/>
        <v>61.82</v>
      </c>
      <c r="CS6" s="36">
        <f t="shared" si="10"/>
        <v>61.66</v>
      </c>
      <c r="CT6" s="36">
        <f t="shared" si="10"/>
        <v>62.19</v>
      </c>
      <c r="CU6" s="36">
        <f t="shared" si="10"/>
        <v>61.77</v>
      </c>
      <c r="CV6" s="35" t="str">
        <f>IF(CV7="","",IF(CV7="-","【-】","【"&amp;SUBSTITUTE(TEXT(CV7,"#,##0.00"),"-","△")&amp;"】"))</f>
        <v>【61.77】</v>
      </c>
      <c r="CW6" s="36">
        <f>IF(CW7="",NA(),CW7)</f>
        <v>99.75</v>
      </c>
      <c r="CX6" s="36">
        <f t="shared" ref="CX6:DF6" si="11">IF(CX7="",NA(),CX7)</f>
        <v>99.78</v>
      </c>
      <c r="CY6" s="36">
        <f t="shared" si="11"/>
        <v>99.66</v>
      </c>
      <c r="CZ6" s="36">
        <f t="shared" si="11"/>
        <v>99.79</v>
      </c>
      <c r="DA6" s="36">
        <f t="shared" si="11"/>
        <v>99.79</v>
      </c>
      <c r="DB6" s="36">
        <f t="shared" si="11"/>
        <v>100.12</v>
      </c>
      <c r="DC6" s="36">
        <f t="shared" si="11"/>
        <v>100.03</v>
      </c>
      <c r="DD6" s="36">
        <f t="shared" si="11"/>
        <v>100.05</v>
      </c>
      <c r="DE6" s="36">
        <f t="shared" si="11"/>
        <v>100.05</v>
      </c>
      <c r="DF6" s="36">
        <f t="shared" si="11"/>
        <v>100.08</v>
      </c>
      <c r="DG6" s="35" t="str">
        <f>IF(DG7="","",IF(DG7="-","【-】","【"&amp;SUBSTITUTE(TEXT(DG7,"#,##0.00"),"-","△")&amp;"】"))</f>
        <v>【100.08】</v>
      </c>
      <c r="DH6" s="36">
        <f>IF(DH7="",NA(),DH7)</f>
        <v>47.72</v>
      </c>
      <c r="DI6" s="36">
        <f t="shared" ref="DI6:DQ6" si="12">IF(DI7="",NA(),DI7)</f>
        <v>49.57</v>
      </c>
      <c r="DJ6" s="36">
        <f t="shared" si="12"/>
        <v>51.6</v>
      </c>
      <c r="DK6" s="36">
        <f t="shared" si="12"/>
        <v>53.37</v>
      </c>
      <c r="DL6" s="36">
        <f t="shared" si="12"/>
        <v>55.26</v>
      </c>
      <c r="DM6" s="36">
        <f t="shared" si="12"/>
        <v>51.44</v>
      </c>
      <c r="DN6" s="36">
        <f t="shared" si="12"/>
        <v>52.4</v>
      </c>
      <c r="DO6" s="36">
        <f t="shared" si="12"/>
        <v>53.56</v>
      </c>
      <c r="DP6" s="36">
        <f t="shared" si="12"/>
        <v>54.73</v>
      </c>
      <c r="DQ6" s="36">
        <f t="shared" si="12"/>
        <v>55.77</v>
      </c>
      <c r="DR6" s="35" t="str">
        <f>IF(DR7="","",IF(DR7="-","【-】","【"&amp;SUBSTITUTE(TEXT(DR7,"#,##0.00"),"-","△")&amp;"】"))</f>
        <v>【55.77】</v>
      </c>
      <c r="DS6" s="35">
        <f>IF(DS7="",NA(),DS7)</f>
        <v>0</v>
      </c>
      <c r="DT6" s="35">
        <f t="shared" ref="DT6:EB6" si="13">IF(DT7="",NA(),DT7)</f>
        <v>0</v>
      </c>
      <c r="DU6" s="35">
        <f t="shared" si="13"/>
        <v>0</v>
      </c>
      <c r="DV6" s="35">
        <f t="shared" si="13"/>
        <v>0</v>
      </c>
      <c r="DW6" s="35">
        <f t="shared" si="13"/>
        <v>0</v>
      </c>
      <c r="DX6" s="36">
        <f t="shared" si="13"/>
        <v>16.77</v>
      </c>
      <c r="DY6" s="36">
        <f t="shared" si="13"/>
        <v>18.05</v>
      </c>
      <c r="DZ6" s="36">
        <f t="shared" si="13"/>
        <v>19.440000000000001</v>
      </c>
      <c r="EA6" s="36">
        <f t="shared" si="13"/>
        <v>22.46</v>
      </c>
      <c r="EB6" s="36">
        <f t="shared" si="13"/>
        <v>25.84</v>
      </c>
      <c r="EC6" s="35" t="str">
        <f>IF(EC7="","",IF(EC7="-","【-】","【"&amp;SUBSTITUTE(TEXT(EC7,"#,##0.00"),"-","△")&amp;"】"))</f>
        <v>【25.84】</v>
      </c>
      <c r="ED6" s="35">
        <f>IF(ED7="",NA(),ED7)</f>
        <v>0</v>
      </c>
      <c r="EE6" s="35">
        <f t="shared" ref="EE6:EM6" si="14">IF(EE7="",NA(),EE7)</f>
        <v>0</v>
      </c>
      <c r="EF6" s="35">
        <f t="shared" si="14"/>
        <v>0</v>
      </c>
      <c r="EG6" s="35">
        <f t="shared" si="14"/>
        <v>0</v>
      </c>
      <c r="EH6" s="35">
        <f t="shared" si="14"/>
        <v>0</v>
      </c>
      <c r="EI6" s="36">
        <f t="shared" si="14"/>
        <v>0.13</v>
      </c>
      <c r="EJ6" s="36">
        <f t="shared" si="14"/>
        <v>0.26</v>
      </c>
      <c r="EK6" s="36">
        <f t="shared" si="14"/>
        <v>0.24</v>
      </c>
      <c r="EL6" s="36">
        <f t="shared" si="14"/>
        <v>0.27</v>
      </c>
      <c r="EM6" s="36">
        <f t="shared" si="14"/>
        <v>0.24</v>
      </c>
      <c r="EN6" s="35" t="str">
        <f>IF(EN7="","",IF(EN7="-","【-】","【"&amp;SUBSTITUTE(TEXT(EN7,"#,##0.00"),"-","△")&amp;"】"))</f>
        <v>【0.24】</v>
      </c>
    </row>
    <row r="7" spans="1:144" s="37" customFormat="1" x14ac:dyDescent="0.15">
      <c r="A7" s="29"/>
      <c r="B7" s="38">
        <v>2018</v>
      </c>
      <c r="C7" s="38">
        <v>128899</v>
      </c>
      <c r="D7" s="38">
        <v>46</v>
      </c>
      <c r="E7" s="38">
        <v>1</v>
      </c>
      <c r="F7" s="38">
        <v>0</v>
      </c>
      <c r="G7" s="38">
        <v>2</v>
      </c>
      <c r="H7" s="38" t="s">
        <v>93</v>
      </c>
      <c r="I7" s="38" t="s">
        <v>94</v>
      </c>
      <c r="J7" s="38" t="s">
        <v>95</v>
      </c>
      <c r="K7" s="38" t="s">
        <v>96</v>
      </c>
      <c r="L7" s="38" t="s">
        <v>97</v>
      </c>
      <c r="M7" s="38" t="s">
        <v>98</v>
      </c>
      <c r="N7" s="39" t="s">
        <v>99</v>
      </c>
      <c r="O7" s="39">
        <v>90.56</v>
      </c>
      <c r="P7" s="39">
        <v>96.1</v>
      </c>
      <c r="Q7" s="39">
        <v>0</v>
      </c>
      <c r="R7" s="39" t="s">
        <v>99</v>
      </c>
      <c r="S7" s="39" t="s">
        <v>99</v>
      </c>
      <c r="T7" s="39" t="s">
        <v>99</v>
      </c>
      <c r="U7" s="39">
        <v>189502</v>
      </c>
      <c r="V7" s="39">
        <v>894.63</v>
      </c>
      <c r="W7" s="39">
        <v>211.82</v>
      </c>
      <c r="X7" s="39">
        <v>111.07</v>
      </c>
      <c r="Y7" s="39">
        <v>111.8</v>
      </c>
      <c r="Z7" s="39">
        <v>111.91</v>
      </c>
      <c r="AA7" s="39">
        <v>112.22</v>
      </c>
      <c r="AB7" s="39">
        <v>110.41</v>
      </c>
      <c r="AC7" s="39">
        <v>113.47</v>
      </c>
      <c r="AD7" s="39">
        <v>113.33</v>
      </c>
      <c r="AE7" s="39">
        <v>114.05</v>
      </c>
      <c r="AF7" s="39">
        <v>114.26</v>
      </c>
      <c r="AG7" s="39">
        <v>112.98</v>
      </c>
      <c r="AH7" s="39">
        <v>112.98</v>
      </c>
      <c r="AI7" s="39">
        <v>9.7899999999999991</v>
      </c>
      <c r="AJ7" s="39">
        <v>0</v>
      </c>
      <c r="AK7" s="39">
        <v>0</v>
      </c>
      <c r="AL7" s="39">
        <v>0</v>
      </c>
      <c r="AM7" s="39">
        <v>0</v>
      </c>
      <c r="AN7" s="39">
        <v>16.89</v>
      </c>
      <c r="AO7" s="39">
        <v>17.39</v>
      </c>
      <c r="AP7" s="39">
        <v>12.65</v>
      </c>
      <c r="AQ7" s="39">
        <v>10.58</v>
      </c>
      <c r="AR7" s="39">
        <v>10.49</v>
      </c>
      <c r="AS7" s="39">
        <v>10.49</v>
      </c>
      <c r="AT7" s="39">
        <v>307.82</v>
      </c>
      <c r="AU7" s="39">
        <v>316.2</v>
      </c>
      <c r="AV7" s="39">
        <v>424.24</v>
      </c>
      <c r="AW7" s="39">
        <v>432.06</v>
      </c>
      <c r="AX7" s="39">
        <v>323.37</v>
      </c>
      <c r="AY7" s="39">
        <v>200.22</v>
      </c>
      <c r="AZ7" s="39">
        <v>212.95</v>
      </c>
      <c r="BA7" s="39">
        <v>224.41</v>
      </c>
      <c r="BB7" s="39">
        <v>243.44</v>
      </c>
      <c r="BC7" s="39">
        <v>258.49</v>
      </c>
      <c r="BD7" s="39">
        <v>258.49</v>
      </c>
      <c r="BE7" s="39">
        <v>158.31</v>
      </c>
      <c r="BF7" s="39">
        <v>141.24</v>
      </c>
      <c r="BG7" s="39">
        <v>130.49</v>
      </c>
      <c r="BH7" s="39">
        <v>127.29</v>
      </c>
      <c r="BI7" s="39">
        <v>120.31</v>
      </c>
      <c r="BJ7" s="39">
        <v>351.06</v>
      </c>
      <c r="BK7" s="39">
        <v>333.48</v>
      </c>
      <c r="BL7" s="39">
        <v>320.31</v>
      </c>
      <c r="BM7" s="39">
        <v>303.26</v>
      </c>
      <c r="BN7" s="39">
        <v>290.31</v>
      </c>
      <c r="BO7" s="39">
        <v>290.31</v>
      </c>
      <c r="BP7" s="39">
        <v>110.08</v>
      </c>
      <c r="BQ7" s="39">
        <v>111.79</v>
      </c>
      <c r="BR7" s="39">
        <v>112.47</v>
      </c>
      <c r="BS7" s="39">
        <v>113.85</v>
      </c>
      <c r="BT7" s="39">
        <v>112.64</v>
      </c>
      <c r="BU7" s="39">
        <v>112.92</v>
      </c>
      <c r="BV7" s="39">
        <v>112.81</v>
      </c>
      <c r="BW7" s="39">
        <v>113.88</v>
      </c>
      <c r="BX7" s="39">
        <v>114.14</v>
      </c>
      <c r="BY7" s="39">
        <v>112.83</v>
      </c>
      <c r="BZ7" s="39">
        <v>112.83</v>
      </c>
      <c r="CA7" s="39">
        <v>232.98</v>
      </c>
      <c r="CB7" s="39">
        <v>232.07</v>
      </c>
      <c r="CC7" s="39">
        <v>223.26</v>
      </c>
      <c r="CD7" s="39">
        <v>212.6</v>
      </c>
      <c r="CE7" s="39">
        <v>219.3</v>
      </c>
      <c r="CF7" s="39">
        <v>75.3</v>
      </c>
      <c r="CG7" s="39">
        <v>75.3</v>
      </c>
      <c r="CH7" s="39">
        <v>74.02</v>
      </c>
      <c r="CI7" s="39">
        <v>73.03</v>
      </c>
      <c r="CJ7" s="39">
        <v>73.86</v>
      </c>
      <c r="CK7" s="39">
        <v>73.86</v>
      </c>
      <c r="CL7" s="39">
        <v>71.099999999999994</v>
      </c>
      <c r="CM7" s="39">
        <v>70.180000000000007</v>
      </c>
      <c r="CN7" s="39">
        <v>72.87</v>
      </c>
      <c r="CO7" s="39">
        <v>75.84</v>
      </c>
      <c r="CP7" s="39">
        <v>74.13</v>
      </c>
      <c r="CQ7" s="39">
        <v>62.69</v>
      </c>
      <c r="CR7" s="39">
        <v>61.82</v>
      </c>
      <c r="CS7" s="39">
        <v>61.66</v>
      </c>
      <c r="CT7" s="39">
        <v>62.19</v>
      </c>
      <c r="CU7" s="39">
        <v>61.77</v>
      </c>
      <c r="CV7" s="39">
        <v>61.77</v>
      </c>
      <c r="CW7" s="39">
        <v>99.75</v>
      </c>
      <c r="CX7" s="39">
        <v>99.78</v>
      </c>
      <c r="CY7" s="39">
        <v>99.66</v>
      </c>
      <c r="CZ7" s="39">
        <v>99.79</v>
      </c>
      <c r="DA7" s="39">
        <v>99.79</v>
      </c>
      <c r="DB7" s="39">
        <v>100.12</v>
      </c>
      <c r="DC7" s="39">
        <v>100.03</v>
      </c>
      <c r="DD7" s="39">
        <v>100.05</v>
      </c>
      <c r="DE7" s="39">
        <v>100.05</v>
      </c>
      <c r="DF7" s="39">
        <v>100.08</v>
      </c>
      <c r="DG7" s="39">
        <v>100.08</v>
      </c>
      <c r="DH7" s="39">
        <v>47.72</v>
      </c>
      <c r="DI7" s="39">
        <v>49.57</v>
      </c>
      <c r="DJ7" s="39">
        <v>51.6</v>
      </c>
      <c r="DK7" s="39">
        <v>53.37</v>
      </c>
      <c r="DL7" s="39">
        <v>55.26</v>
      </c>
      <c r="DM7" s="39">
        <v>51.44</v>
      </c>
      <c r="DN7" s="39">
        <v>52.4</v>
      </c>
      <c r="DO7" s="39">
        <v>53.56</v>
      </c>
      <c r="DP7" s="39">
        <v>54.73</v>
      </c>
      <c r="DQ7" s="39">
        <v>55.77</v>
      </c>
      <c r="DR7" s="39">
        <v>55.77</v>
      </c>
      <c r="DS7" s="39">
        <v>0</v>
      </c>
      <c r="DT7" s="39">
        <v>0</v>
      </c>
      <c r="DU7" s="39">
        <v>0</v>
      </c>
      <c r="DV7" s="39">
        <v>0</v>
      </c>
      <c r="DW7" s="39">
        <v>0</v>
      </c>
      <c r="DX7" s="39">
        <v>16.77</v>
      </c>
      <c r="DY7" s="39">
        <v>18.05</v>
      </c>
      <c r="DZ7" s="39">
        <v>19.440000000000001</v>
      </c>
      <c r="EA7" s="39">
        <v>22.46</v>
      </c>
      <c r="EB7" s="39">
        <v>25.84</v>
      </c>
      <c r="EC7" s="39">
        <v>25.84</v>
      </c>
      <c r="ED7" s="39">
        <v>0</v>
      </c>
      <c r="EE7" s="39">
        <v>0</v>
      </c>
      <c r="EF7" s="39">
        <v>0</v>
      </c>
      <c r="EG7" s="39">
        <v>0</v>
      </c>
      <c r="EH7" s="39">
        <v>0</v>
      </c>
      <c r="EI7" s="39">
        <v>0.13</v>
      </c>
      <c r="EJ7" s="39">
        <v>0.26</v>
      </c>
      <c r="EK7" s="39">
        <v>0.24</v>
      </c>
      <c r="EL7" s="39">
        <v>0.27</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千葉県</cp:lastModifiedBy>
  <cp:lastPrinted>2020-01-20T02:55:03Z</cp:lastPrinted>
  <dcterms:created xsi:type="dcterms:W3CDTF">2019-12-05T04:13:30Z</dcterms:created>
  <dcterms:modified xsi:type="dcterms:W3CDTF">2020-02-18T06:22:49Z</dcterms:modified>
  <cp:category/>
</cp:coreProperties>
</file>