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rFbnq65zHrgS1HPmMH3gRlck2dd5Y6XrJbtD7qx2XFAXj5Em2xQMMadT+ALJKNDMuzupWl7Ma410VuyqOtaIQQ==" workbookSaltValue="BbwubPpQw912AcY9Tsn8q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<sst xmlns="http://schemas.openxmlformats.org/spreadsheetml/2006/main" count="236" uniqueCount="121">
  <si>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</si>
  <si>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</si>
  <si>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</si>
  <si>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</si>
  <si>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</si>
  <si>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</si>
  <si>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</si>
  <si>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</si>
  <si>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</si>
  <si>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</si>
  <si>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</si>
  <si>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</si>
  <si>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</si>
  <si>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</si>
  <si>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</si>
  <si>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</si>
  <si>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</si>
  <si>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</si>
  <si>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</si>
  <si>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</si>
  <si>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</si>
  <si>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</si>
  <si>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</si>
  <si>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</si>
  <si>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</si>
  <si>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</si>
  <si>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</si>
  <si>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</si>
  <si>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</si>
  <si>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</si>
  <si>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</si>
  <si>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</si>
  <si>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</si>
  <si>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</si>
  <si>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</si>
  <si>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</si>
  <si>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</si>
  <si>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</si>
  <si>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</si>
  <si>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</si>
  <si>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</si>
  <si>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</si>
  <si>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</si>
  <si>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</si>
  <si>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</si>
  <si>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</si>
  <si>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</si>
  <si>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</si>
  <si>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</si>
  <si>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</si>
  <si>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</si>
  <si>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</si>
  <si>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</si>
  <si>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</si>
  <si>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</si>
  <si>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</si>
  <si>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</si>
  <si>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</si>
  <si>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</si>
  <si>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</si>
  <si>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</si>
  <si>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</si>
  <si>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</si>
  <si>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</si>
  <si>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</si>
  <si>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</si>
  <si>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</si>
  <si>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</si>
  <si>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</si>
  <si>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</si>
  <si>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</si>
  <si>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</si>
  <si>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</si>
  <si>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</si>
  <si>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</si>
  <si>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</si>
  <si>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</si>
  <si>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</si>
  <si>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</si>
  <si>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</si>
  <si>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</si>
  <si>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</si>
  <si>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</si>
  <si>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</si>
  <si>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</si>
  <si>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</si>
  <si>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</si>
  <si>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</si>
  <si>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</si>
  <si>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</si>
  <si>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</si>
  <si>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</si>
  <si>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</si>
  <si>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</si>
  <si>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</si>
  <si>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</si>
  <si>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</si>
  <si>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</si>
  <si>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</si>
  <si>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</si>
  <si>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</si>
  <si>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</si>
  <si>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</si>
  <si>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</si>
  <si>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</si>
  <si>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</si>
  <si>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</si>
  <si>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</si>
  <si>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</si>
  <si>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</si>
  <si>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</si>
  <si>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</si>
  <si>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</si>
  <si>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</si>
  <si>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</si>
  <si>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</si>
  <si>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</si>
  <si>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</si>
  <si>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下水処理場は、昭和６０年３月に供用開始して以来約３５年が経過し、多くの電気設備・計測設備等が法定耐用年数を越えている状況にあるので、下水処理場長寿命化計画に基づき老朽化対策事業を実施し、第１期計画を平成３０年度までに完了させております。
　管渠改善率については、類似団体平均値より低く、令和元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今後の老朽化対策としましては、管渠・処理場・ポンプ場等の施設を一体としたストックマネジメント計画を策定し、各施設の重要度・健全度に応じた調査・改修を順次進めていく予定です。</t>
    <rPh sb="146" eb="148">
      <t>レイワ</t>
    </rPh>
    <rPh sb="148" eb="149">
      <t>ガン</t>
    </rPh>
    <rPh sb="269" eb="271">
      <t>カンキョ</t>
    </rPh>
    <phoneticPr fontId="4"/>
  </si>
  <si>
    <t>・下水道事業は、施設型事業であるため初期投資として多額の建設費用が必要となっています。今後は、中長期的な経営の基本計画である「経営戦略」を令和２年度までに策定し、現状の経営状態を的確に把握した上で持続な下水道事業の運営に努めていきます。
・老朽化対策事業や管渠の新設等には多額の経費を要しますが、各事業の必要性に応じ経費の平準化を図りながら今後も整備を進めます。
・経費回収率が、１００％以上となるよう水洗化率及び施設利用率の向上等を目指し、事業経営の健全性や経営基盤の強化を図ります。また、令和２年４月に地方公営企業法の財務規定適用を図り、事業の経営状態や財政状態を明確にします。</t>
    <rPh sb="28" eb="30">
      <t>ケンセツ</t>
    </rPh>
    <rPh sb="30" eb="32">
      <t>ヒヨウ</t>
    </rPh>
    <rPh sb="43" eb="45">
      <t>コンゴ</t>
    </rPh>
    <rPh sb="63" eb="65">
      <t>ケイエイ</t>
    </rPh>
    <rPh sb="65" eb="67">
      <t>センリャク</t>
    </rPh>
    <rPh sb="69" eb="71">
      <t>レイワ</t>
    </rPh>
    <rPh sb="72" eb="74">
      <t>ネンド</t>
    </rPh>
    <rPh sb="77" eb="79">
      <t>サクテイ</t>
    </rPh>
    <rPh sb="81" eb="83">
      <t>ゲンジョウ</t>
    </rPh>
    <rPh sb="84" eb="86">
      <t>ケイエイ</t>
    </rPh>
    <rPh sb="86" eb="88">
      <t>ジョウタイ</t>
    </rPh>
    <rPh sb="89" eb="91">
      <t>テキカク</t>
    </rPh>
    <rPh sb="92" eb="94">
      <t>ハアク</t>
    </rPh>
    <rPh sb="96" eb="97">
      <t>ウエ</t>
    </rPh>
    <rPh sb="101" eb="104">
      <t>ゲスイドウ</t>
    </rPh>
    <rPh sb="104" eb="106">
      <t>ジギョウ</t>
    </rPh>
    <rPh sb="107" eb="109">
      <t>ウンエイ</t>
    </rPh>
    <rPh sb="110" eb="111">
      <t>ツト</t>
    </rPh>
    <phoneticPr fontId="4"/>
  </si>
  <si>
    <t>①収益的収支比率については、前年度と同程度の水準でありますが、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上昇傾向にあります。これは、大型の区画整理事業の進展に伴い、管渠整備等に係る費用が増加したことに起因しています。しかしながら、現在の普及率は約５５．２１％であり、未普及解消を推進する必要があるので、整備費等平準化を図りながら適切な事業運営に引き続き努めます。
⑤経費回収率については、前年度と比較して減少しておりますが、これは企業会計移行に伴う打切決算により、料金収入の未収入分が加味されていないことに起因しています。企業会計移行後においては、１００％以上となるよう経営改善を進めていきます。
⑥汚水処理原価は、類似団体平均値よりも低い状況が続いており、今後はより一層汚水処理に対する経費を抑制できるよう努めます。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⑧水洗化率（接続率）が類似団体平均値よりも低い状況にあるので、整備済区域内の住民ニーズを把握して水洗普及の促進に引き続き努めます。</t>
    <rPh sb="18" eb="21">
      <t>ドウテイド</t>
    </rPh>
    <rPh sb="22" eb="24">
      <t>スイジュン</t>
    </rPh>
    <rPh sb="166" eb="167">
      <t>トウ</t>
    </rPh>
    <rPh sb="274" eb="277">
      <t>ゼンネンド</t>
    </rPh>
    <rPh sb="278" eb="280">
      <t>ヒカク</t>
    </rPh>
    <rPh sb="282" eb="284">
      <t>ゲンショウ</t>
    </rPh>
    <rPh sb="295" eb="297">
      <t>キギョウ</t>
    </rPh>
    <rPh sb="297" eb="299">
      <t>カイケイ</t>
    </rPh>
    <rPh sb="299" eb="301">
      <t>イコウ</t>
    </rPh>
    <rPh sb="302" eb="303">
      <t>トモナ</t>
    </rPh>
    <rPh sb="304" eb="306">
      <t>ウチキ</t>
    </rPh>
    <rPh sb="306" eb="308">
      <t>ケッサン</t>
    </rPh>
    <rPh sb="317" eb="320">
      <t>ミシュウニュウ</t>
    </rPh>
    <rPh sb="320" eb="321">
      <t>ブン</t>
    </rPh>
    <rPh sb="322" eb="324">
      <t>カミ</t>
    </rPh>
    <rPh sb="333" eb="335">
      <t>キイン</t>
    </rPh>
    <rPh sb="341" eb="343">
      <t>キギョウ</t>
    </rPh>
    <rPh sb="343" eb="345">
      <t>カイケイ</t>
    </rPh>
    <rPh sb="345" eb="347">
      <t>イコウ</t>
    </rPh>
    <rPh sb="347" eb="348">
      <t>ゴ</t>
    </rPh>
    <rPh sb="365" eb="367">
      <t>ケイエイ</t>
    </rPh>
    <rPh sb="367" eb="369">
      <t>カイゼン</t>
    </rPh>
    <rPh sb="370" eb="371">
      <t>スス</t>
    </rPh>
    <rPh sb="403" eb="404">
      <t>ツヅ</t>
    </rPh>
    <rPh sb="414" eb="416">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</si>
</sst>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A51A-4D8F-872D-D2D7ED74A4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A51A-4D8F-872D-D2D7ED74A4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67.22</c:v>
                </c:pt>
                <c:pt idx="1">
                  <c:v>65.58</c:v>
                </c:pt>
                <c:pt idx="2">
                  <c:v>65.89</c:v>
                </c:pt>
                <c:pt idx="3">
                  <c:v>65.900000000000006</c:v>
                </c:pt>
                <c:pt idx="4">
                  <c:v>68.78</c:v>
                </c:pt>
              </c:numCache>
            </c:numRef>
          </c:val>
          <c:extLst>
            <c:ext xmlns:c16="http://schemas.microsoft.com/office/drawing/2014/chart" uri="{C3380CC4-5D6E-409C-BE32-E72D297353CC}">
              <c16:uniqueId val="{00000000-6167-440B-94CE-872C2D04DC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6167-440B-94CE-872C2D04DC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86.5</c:v>
                </c:pt>
                <c:pt idx="1">
                  <c:v>86.89</c:v>
                </c:pt>
                <c:pt idx="2">
                  <c:v>87.05</c:v>
                </c:pt>
                <c:pt idx="3">
                  <c:v>86.81</c:v>
                </c:pt>
                <c:pt idx="4">
                  <c:v>86.75</c:v>
                </c:pt>
              </c:numCache>
            </c:numRef>
          </c:val>
          <c:extLst>
            <c:ext xmlns:c16="http://schemas.microsoft.com/office/drawing/2014/chart" uri="{C3380CC4-5D6E-409C-BE32-E72D297353CC}">
              <c16:uniqueId val="{00000000-906D-48C1-92EF-7F51DD4D68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906D-48C1-92EF-7F51DD4D68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80.930000000000007</c:v>
                </c:pt>
                <c:pt idx="1">
                  <c:v>80.03</c:v>
                </c:pt>
                <c:pt idx="2">
                  <c:v>82.98</c:v>
                </c:pt>
                <c:pt idx="3">
                  <c:v>87.85</c:v>
                </c:pt>
                <c:pt idx="4">
                  <c:v>88.35</c:v>
                </c:pt>
              </c:numCache>
            </c:numRef>
          </c:val>
          <c:extLst>
            <c:ext xmlns:c16="http://schemas.microsoft.com/office/drawing/2014/chart" uri="{C3380CC4-5D6E-409C-BE32-E72D297353CC}">
              <c16:uniqueId val="{00000000-203B-4CE0-B29E-9C1F3CE0B3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B-4CE0-B29E-9C1F3CE0B3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D-4EE6-AFC4-B7AAF64238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D-4EE6-AFC4-B7AAF64238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9-4A15-8BFD-C0ED239F10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9-4A15-8BFD-C0ED239F10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D-4C19-B3A0-5638CA2798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D-4C19-B3A0-5638CA2798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3-4A03-BFE5-0A6ACFADF4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3-4A03-BFE5-0A6ACFADF4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855.29</c:v>
                </c:pt>
                <c:pt idx="1">
                  <c:v>878.71</c:v>
                </c:pt>
                <c:pt idx="2">
                  <c:v>920.1</c:v>
                </c:pt>
                <c:pt idx="3">
                  <c:v>941.61</c:v>
                </c:pt>
                <c:pt idx="4">
                  <c:v>1051.48</c:v>
                </c:pt>
              </c:numCache>
            </c:numRef>
          </c:val>
          <c:extLst>
            <c:ext xmlns:c16="http://schemas.microsoft.com/office/drawing/2014/chart" uri="{C3380CC4-5D6E-409C-BE32-E72D297353CC}">
              <c16:uniqueId val="{00000000-FBA9-4CAA-8195-86E4FE6422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FBA9-4CAA-8195-86E4FE6422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107.94</c:v>
                </c:pt>
                <c:pt idx="1">
                  <c:v>108.09</c:v>
                </c:pt>
                <c:pt idx="2">
                  <c:v>107.88</c:v>
                </c:pt>
                <c:pt idx="3">
                  <c:v>99.99</c:v>
                </c:pt>
                <c:pt idx="4">
                  <c:v>86.49</c:v>
                </c:pt>
              </c:numCache>
            </c:numRef>
          </c:val>
          <c:extLst>
            <c:ext xmlns:c16="http://schemas.microsoft.com/office/drawing/2014/chart" uri="{C3380CC4-5D6E-409C-BE32-E72D297353CC}">
              <c16:uniqueId val="{00000000-7A03-4882-9954-0BE4B16452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7A03-4882-9954-0BE4B16452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145.04</c:v>
                </c:pt>
                <c:pt idx="1">
                  <c:v>144.71</c:v>
                </c:pt>
                <c:pt idx="2">
                  <c:v>145.5</c:v>
                </c:pt>
                <c:pt idx="3">
                  <c:v>155.82</c:v>
                </c:pt>
                <c:pt idx="4">
                  <c:v>150</c:v>
                </c:pt>
              </c:numCache>
            </c:numRef>
          </c:val>
          <c:extLst>
            <c:ext xmlns:c16="http://schemas.microsoft.com/office/drawing/2014/chart" uri="{C3380CC4-5D6E-409C-BE32-E72D297353CC}">
              <c16:uniqueId val="{00000000-7042-448B-B731-C7664E42D1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7042-448B-B731-C7664E42D1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木更津市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135617</v>
      </c>
      <c r="AM8" s="51"/>
      <c r="AN8" s="51"/>
      <c r="AO8" s="51"/>
      <c r="AP8" s="51"/>
      <c r="AQ8" s="51"/>
      <c r="AR8" s="51"/>
      <c r="AS8" s="51"/>
      <c r="AT8" s="46">
        <f>データ!T6</f>
        <v>138.94999999999999</v>
      </c>
      <c r="AU8" s="46"/>
      <c r="AV8" s="46"/>
      <c r="AW8" s="46"/>
      <c r="AX8" s="46"/>
      <c r="AY8" s="46"/>
      <c r="AZ8" s="46"/>
      <c r="BA8" s="46"/>
      <c r="BB8" s="46">
        <f>データ!U6</f>
        <v>976.01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55.21</v>
      </c>
      <c r="Q10" s="46"/>
      <c r="R10" s="46"/>
      <c r="S10" s="46"/>
      <c r="T10" s="46"/>
      <c r="U10" s="46"/>
      <c r="V10" s="46"/>
      <c r="W10" s="46">
        <f>データ!Q6</f>
        <v>84.87</v>
      </c>
      <c r="X10" s="46"/>
      <c r="Y10" s="46"/>
      <c r="Z10" s="46"/>
      <c r="AA10" s="46"/>
      <c r="AB10" s="46"/>
      <c r="AC10" s="46"/>
      <c r="AD10" s="51">
        <f>データ!R6</f>
        <v>2552</v>
      </c>
      <c r="AE10" s="51"/>
      <c r="AF10" s="51"/>
      <c r="AG10" s="51"/>
      <c r="AH10" s="51"/>
      <c r="AI10" s="51"/>
      <c r="AJ10" s="51"/>
      <c r="AK10" s="2"/>
      <c r="AL10" s="51">
        <f>データ!V6</f>
        <v>74753</v>
      </c>
      <c r="AM10" s="51"/>
      <c r="AN10" s="51"/>
      <c r="AO10" s="51"/>
      <c r="AP10" s="51"/>
      <c r="AQ10" s="51"/>
      <c r="AR10" s="51"/>
      <c r="AS10" s="51"/>
      <c r="AT10" s="46">
        <f>データ!W6</f>
        <v>19.97</v>
      </c>
      <c r="AU10" s="46"/>
      <c r="AV10" s="46"/>
      <c r="AW10" s="46"/>
      <c r="AX10" s="46"/>
      <c r="AY10" s="46"/>
      <c r="AZ10" s="46"/>
      <c r="BA10" s="46"/>
      <c r="BB10" s="46">
        <f>データ!X6</f>
        <v>3743.26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10gEPLUoNA3LOPWboHNY1uBLvS0Ona5ppiU2vvwa5C/98otIaj99K3mDL+w2PP9Yfjycc3di0F3zpNjyg0GpWg==" saltValue="YpKIwtoZfeE+5duE1tdf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122068</v>
      </c>
      <c r="D6" s="33">
        <f t="shared" si="3"/>
        <v>47</v>
      </c>
      <c r="E6" s="33">
        <f t="shared" si="3"/>
        <v>17</v>
      </c>
      <c r="F6" s="33">
        <f t="shared" si="3"/>
        <v>1</v>
      </c>
      <c r="G6" s="33">
        <f t="shared" si="3"/>
        <v>0</v>
      </c>
      <c r="H6" s="33" t="str">
        <f t="shared" si="3"/>
        <v>千葉県　木更津市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55.21</v>
      </c>
      <c r="Q6" s="34">
        <f t="shared" si="3"/>
        <v>84.87</v>
      </c>
      <c r="R6" s="34">
        <f t="shared" si="3"/>
        <v>2552</v>
      </c>
      <c r="S6" s="34">
        <f t="shared" si="3"/>
        <v>135617</v>
      </c>
      <c r="T6" s="34">
        <f t="shared" si="3"/>
        <v>138.94999999999999</v>
      </c>
      <c r="U6" s="34">
        <f t="shared" si="3"/>
        <v>976.01</v>
      </c>
      <c r="V6" s="34">
        <f t="shared" si="3"/>
        <v>74753</v>
      </c>
      <c r="W6" s="34">
        <f t="shared" si="3"/>
        <v>19.97</v>
      </c>
      <c r="X6" s="34">
        <f t="shared" si="3"/>
        <v>3743.26</v>
      </c>
      <c r="Y6" s="35">
        <f>IF(Y7="",NA(),Y7)</f>
        <v>80.930000000000007</v>
      </c>
      <c r="Z6" s="35">
        <f t="shared" ref="Z6:AH6" si="4">IF(Z7="",NA(),Z7)</f>
        <v>80.03</v>
      </c>
      <c r="AA6" s="35">
        <f t="shared" si="4"/>
        <v>82.98</v>
      </c>
      <c r="AB6" s="35">
        <f t="shared" si="4"/>
        <v>87.85</v>
      </c>
      <c r="AC6" s="35">
        <f t="shared" si="4"/>
        <v>88.35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855.29</v>
      </c>
      <c r="BG6" s="35">
        <f t="shared" ref="BG6:BO6" si="7">IF(BG7="",NA(),BG7)</f>
        <v>878.71</v>
      </c>
      <c r="BH6" s="35">
        <f t="shared" si="7"/>
        <v>920.1</v>
      </c>
      <c r="BI6" s="35">
        <f t="shared" si="7"/>
        <v>941.61</v>
      </c>
      <c r="BJ6" s="35">
        <f t="shared" si="7"/>
        <v>1051.48</v>
      </c>
      <c r="BK6" s="35">
        <f t="shared" si="7"/>
        <v>848.31</v>
      </c>
      <c r="BL6" s="35">
        <f t="shared" si="7"/>
        <v>774.99</v>
      </c>
      <c r="BM6" s="35">
        <f t="shared" si="7"/>
        <v>799.41</v>
      </c>
      <c r="BN6" s="35">
        <f t="shared" si="7"/>
        <v>820.36</v>
      </c>
      <c r="BO6" s="35">
        <f t="shared" si="7"/>
        <v>847.44</v>
      </c>
      <c r="BP6" s="34" t="str">
        <f>IF(BP7="","",IF(BP7="-","【-】","【"&amp;SUBSTITUTE(TEXT(BP7,"#,##0.00"),"-","△")&amp;"】"))</f>
        <v>【682.51】</v>
      </c>
      <c r="BQ6" s="35">
        <f>IF(BQ7="",NA(),BQ7)</f>
        <v>107.94</v>
      </c>
      <c r="BR6" s="35">
        <f t="shared" ref="BR6:BZ6" si="8">IF(BR7="",NA(),BR7)</f>
        <v>108.09</v>
      </c>
      <c r="BS6" s="35">
        <f t="shared" si="8"/>
        <v>107.88</v>
      </c>
      <c r="BT6" s="35">
        <f t="shared" si="8"/>
        <v>99.99</v>
      </c>
      <c r="BU6" s="35">
        <f t="shared" si="8"/>
        <v>86.49</v>
      </c>
      <c r="BV6" s="35">
        <f t="shared" si="8"/>
        <v>94.38</v>
      </c>
      <c r="BW6" s="35">
        <f t="shared" si="8"/>
        <v>96.57</v>
      </c>
      <c r="BX6" s="35">
        <f t="shared" si="8"/>
        <v>96.54</v>
      </c>
      <c r="BY6" s="35">
        <f t="shared" si="8"/>
        <v>95.4</v>
      </c>
      <c r="BZ6" s="35">
        <f t="shared" si="8"/>
        <v>94.69</v>
      </c>
      <c r="CA6" s="34" t="str">
        <f>IF(CA7="","",IF(CA7="-","【-】","【"&amp;SUBSTITUTE(TEXT(CA7,"#,##0.00"),"-","△")&amp;"】"))</f>
        <v>【100.34】</v>
      </c>
      <c r="CB6" s="35">
        <f>IF(CB7="",NA(),CB7)</f>
        <v>145.04</v>
      </c>
      <c r="CC6" s="35">
        <f t="shared" ref="CC6:CK6" si="9">IF(CC7="",NA(),CC7)</f>
        <v>144.71</v>
      </c>
      <c r="CD6" s="35">
        <f t="shared" si="9"/>
        <v>145.5</v>
      </c>
      <c r="CE6" s="35">
        <f t="shared" si="9"/>
        <v>155.82</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67.22</v>
      </c>
      <c r="CN6" s="35">
        <f t="shared" ref="CN6:CV6" si="10">IF(CN7="",NA(),CN7)</f>
        <v>65.58</v>
      </c>
      <c r="CO6" s="35">
        <f t="shared" si="10"/>
        <v>65.89</v>
      </c>
      <c r="CP6" s="35">
        <f t="shared" si="10"/>
        <v>65.900000000000006</v>
      </c>
      <c r="CQ6" s="35">
        <f t="shared" si="10"/>
        <v>68.78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86.5</v>
      </c>
      <c r="CY6" s="35">
        <f t="shared" ref="CY6:DG6" si="11">IF(CY7="",NA(),CY7)</f>
        <v>86.89</v>
      </c>
      <c r="CZ6" s="35">
        <f t="shared" si="11"/>
        <v>87.05</v>
      </c>
      <c r="DA6" s="35">
        <f t="shared" si="11"/>
        <v>86.81</v>
      </c>
      <c r="DB6" s="35">
        <f t="shared" si="11"/>
        <v>86.75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122068</v>
      </c>
      <c r="D7" s="37">
        <v>47</v>
      </c>
      <c r="E7" s="37">
        <v>17</v>
      </c>
      <c r="F7" s="37">
        <v>1</v>
      </c>
      <c r="G7" s="37">
        <v>0</v>
      </c>
      <c r="H7" s="37" t="s">
        <v>98</v>
      </c>
      <c r="I7" s="37" t="s">
        <v>99</v>
      </c>
      <c r="J7" s="37" t="s">
        <v>100</v>
      </c>
      <c r="K7" s="37" t="s">
        <v>101</v>
      </c>
      <c r="L7" s="37" t="s">
        <v>102</v>
      </c>
      <c r="M7" s="37" t="s">
        <v>103</v>
      </c>
      <c r="N7" s="38" t="s">
        <v>104</v>
      </c>
      <c r="O7" s="38" t="s">
        <v>105</v>
      </c>
      <c r="P7" s="38">
        <v>55.21</v>
      </c>
      <c r="Q7" s="38">
        <v>84.87</v>
      </c>
      <c r="R7" s="38">
        <v>2552</v>
      </c>
      <c r="S7" s="38">
        <v>135617</v>
      </c>
      <c r="T7" s="38">
        <v>138.94999999999999</v>
      </c>
      <c r="U7" s="38">
        <v>976.01</v>
      </c>
      <c r="V7" s="38">
        <v>74753</v>
      </c>
      <c r="W7" s="38">
        <v>19.97</v>
      </c>
      <c r="X7" s="38">
        <v>3743.26</v>
      </c>
      <c r="Y7" s="38">
        <v>80.930000000000007</v>
      </c>
      <c r="Z7" s="38">
        <v>80.03</v>
      </c>
      <c r="AA7" s="38">
        <v>82.98</v>
      </c>
      <c r="AB7" s="38">
        <v>87.85</v>
      </c>
      <c r="AC7" s="38">
        <v>88.35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855.29</v>
      </c>
      <c r="BG7" s="38">
        <v>878.71</v>
      </c>
      <c r="BH7" s="38">
        <v>920.1</v>
      </c>
      <c r="BI7" s="38">
        <v>941.61</v>
      </c>
      <c r="BJ7" s="38">
        <v>1051.48</v>
      </c>
      <c r="BK7" s="38">
        <v>848.31</v>
      </c>
      <c r="BL7" s="38">
        <v>774.99</v>
      </c>
      <c r="BM7" s="38">
        <v>799.41</v>
      </c>
      <c r="BN7" s="38">
        <v>820.36</v>
      </c>
      <c r="BO7" s="38">
        <v>847.44</v>
      </c>
      <c r="BP7" s="38">
        <v>682.51</v>
      </c>
      <c r="BQ7" s="38">
        <v>107.94</v>
      </c>
      <c r="BR7" s="38">
        <v>108.09</v>
      </c>
      <c r="BS7" s="38">
        <v>107.88</v>
      </c>
      <c r="BT7" s="38">
        <v>99.99</v>
      </c>
      <c r="BU7" s="38">
        <v>86.49</v>
      </c>
      <c r="BV7" s="38">
        <v>94.38</v>
      </c>
      <c r="BW7" s="38">
        <v>96.57</v>
      </c>
      <c r="BX7" s="38">
        <v>96.54</v>
      </c>
      <c r="BY7" s="38">
        <v>95.4</v>
      </c>
      <c r="BZ7" s="38">
        <v>94.69</v>
      </c>
      <c r="CA7" s="38">
        <v>100.34</v>
      </c>
      <c r="CB7" s="38">
        <v>145.04</v>
      </c>
      <c r="CC7" s="38">
        <v>144.71</v>
      </c>
      <c r="CD7" s="38">
        <v>145.5</v>
      </c>
      <c r="CE7" s="38">
        <v>155.82</v>
      </c>
      <c r="CF7" s="38">
        <v>150</v>
      </c>
      <c r="CG7" s="38">
        <v>165.45</v>
      </c>
      <c r="CH7" s="38">
        <v>161.54</v>
      </c>
      <c r="CI7" s="38">
        <v>162.81</v>
      </c>
      <c r="CJ7" s="38">
        <v>163.19999999999999</v>
      </c>
      <c r="CK7" s="38">
        <v>159.78</v>
      </c>
      <c r="CL7" s="38">
        <v>136.15</v>
      </c>
      <c r="CM7" s="38">
        <v>67.22</v>
      </c>
      <c r="CN7" s="38">
        <v>65.58</v>
      </c>
      <c r="CO7" s="38">
        <v>65.89</v>
      </c>
      <c r="CP7" s="38">
        <v>65.900000000000006</v>
      </c>
      <c r="CQ7" s="38">
        <v>68.78</v>
      </c>
      <c r="CR7" s="38">
        <v>65.62</v>
      </c>
      <c r="CS7" s="38">
        <v>64.67</v>
      </c>
      <c r="CT7" s="38">
        <v>64.959999999999994</v>
      </c>
      <c r="CU7" s="38">
        <v>65.040000000000006</v>
      </c>
      <c r="CV7" s="38">
        <v>68.31</v>
      </c>
      <c r="CW7" s="38">
        <v>59.64</v>
      </c>
      <c r="CX7" s="38">
        <v>86.5</v>
      </c>
      <c r="CY7" s="38">
        <v>86.89</v>
      </c>
      <c r="CZ7" s="38">
        <v>87.05</v>
      </c>
      <c r="DA7" s="38">
        <v>86.81</v>
      </c>
      <c r="DB7" s="38">
        <v>86.75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2021-01-21T11:26:42Z</cp:lastPrinted>
  <dcterms:created xsi:type="dcterms:W3CDTF">2020-12-04T02:44:58Z</dcterms:created>
  <dcterms:modified xsi:type="dcterms:W3CDTF">2021-02-20T07:22:54Z</dcterms:modified>
  <cp:category/>
</cp:coreProperties>
</file>