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FTlfysa4SVy+oMT91fbil/Rekm4Mr815cIHru2NbqRGypqWs0QQTx5unCKRyEeaOEj4u+G6ArrIoI0lNRZ1WLg==" workbookSaltValue="xiJu/gmr7hN4WLf66XEQ3Q==" workbookSpinCount="100000" lockStructure="1"/>
  <bookViews>
    <workbookView xWindow="9285" yWindow="-15" windowWidth="9330" windowHeight="89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AL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<sst xmlns="http://schemas.openxmlformats.org/spreadsheetml/2006/main" count="228" uniqueCount="113">
  <si>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</si>
  <si>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</si>
  <si>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</si>
  <si>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</si>
  <si>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</si>
  <si>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</si>
  <si>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</si>
  <si>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</si>
  <si>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</si>
  <si>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</si>
  <si>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</si>
  <si>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</si>
  <si>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</si>
  <si>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</si>
  <si>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</si>
  <si>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</si>
  <si>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</si>
  <si>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</si>
  <si>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</si>
  <si>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</si>
  <si>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</si>
  <si>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</si>
  <si>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</si>
  <si>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</si>
  <si>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</si>
  <si>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</si>
  <si>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</si>
  <si>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</si>
  <si>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</si>
  <si>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</si>
  <si>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</si>
  <si>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</si>
  <si>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</si>
  <si>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</si>
  <si>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</si>
  <si>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</si>
  <si>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</si>
  <si>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</si>
  <si>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</si>
  <si>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</si>
  <si>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</si>
  <si>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</si>
  <si>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</si>
  <si>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</si>
  <si>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</si>
  <si>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</si>
  <si>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</si>
  <si>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</si>
  <si>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</si>
  <si>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</si>
  <si>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</si>
  <si>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</si>
  <si>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</si>
  <si>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</si>
  <si>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</si>
  <si>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</si>
  <si>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</si>
  <si>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</si>
  <si>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</si>
  <si>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</si>
  <si>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</si>
  <si>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</si>
  <si>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</si>
  <si>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</si>
  <si>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</si>
  <si>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</si>
  <si>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</si>
  <si>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</si>
  <si>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</si>
  <si>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</si>
  <si>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</si>
  <si>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</si>
  <si>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</si>
  <si>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</si>
  <si>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</si>
  <si>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</si>
  <si>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</si>
  <si>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</si>
  <si>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</si>
  <si>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</si>
  <si>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</si>
  <si>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</si>
  <si>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</si>
  <si>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</si>
  <si>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</si>
  <si>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</si>
  <si>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</si>
  <si>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</si>
  <si>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</si>
  <si>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</si>
  <si>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</si>
  <si>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</si>
  <si>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</si>
  <si>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</si>
  <si>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</si>
  <si>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</si>
  <si>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</si>
  <si>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</si>
  <si>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</si>
  <si>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</si>
  <si>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</si>
  <si>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</si>
  <si>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</si>
  <si>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</si>
  <si>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</si>
  <si>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</si>
  <si>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</si>
  <si>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</si>
  <si>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</si>
  <si>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</si>
  <si>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の状況が全国平均の値と比較して良好な状態にあることは、石綿管及び浄・配水場施設の更新を行ってきた成果と言える。その反面、経営の健全性（経常収支比率、料金回収率、給水原価）については、平均値より不良な状態となっており、一層の経営改善に努める必要がある。
　今後も、老朽化した浄・配水場施設や管路の更新及び耐震化等に係る費用が見込まれるため、財政収支の見通しを考慮しながら効率的・計画的に施設を整備し、安全安心な水の安定供給と健全経営を行っていく。</t>
    <rPh sb="1" eb="4">
      <t>ロウキュウカ</t>
    </rPh>
    <rPh sb="5" eb="7">
      <t>ジョウキョウ</t>
    </rPh>
    <rPh sb="8" eb="10">
      <t>ゼンコク</t>
    </rPh>
    <rPh sb="10" eb="12">
      <t>ヘイキン</t>
    </rPh>
    <rPh sb="13" eb="14">
      <t>アタイ</t>
    </rPh>
    <rPh sb="15" eb="17">
      <t>ヒカク</t>
    </rPh>
    <rPh sb="19" eb="21">
      <t>リョウコウ</t>
    </rPh>
    <rPh sb="22" eb="24">
      <t>ジョウタイ</t>
    </rPh>
    <rPh sb="31" eb="33">
      <t>セキメン</t>
    </rPh>
    <rPh sb="33" eb="34">
      <t>カン</t>
    </rPh>
    <rPh sb="34" eb="35">
      <t>オヨ</t>
    </rPh>
    <rPh sb="36" eb="41">
      <t>ジョウハイスイ</t>
    </rPh>
    <rPh sb="41" eb="43">
      <t>シセツ</t>
    </rPh>
    <rPh sb="44" eb="46">
      <t>コウシン</t>
    </rPh>
    <rPh sb="47" eb="48">
      <t>オコナ</t>
    </rPh>
    <rPh sb="52" eb="54">
      <t>セイカ</t>
    </rPh>
    <rPh sb="55" eb="56">
      <t>イ</t>
    </rPh>
    <rPh sb="61" eb="63">
      <t>ハンメン</t>
    </rPh>
    <rPh sb="64" eb="66">
      <t>ケイエイ</t>
    </rPh>
    <rPh sb="67" eb="70">
      <t>ケンゼンセイ</t>
    </rPh>
    <rPh sb="71" eb="73">
      <t>ケイジョウ</t>
    </rPh>
    <rPh sb="73" eb="75">
      <t>シュウシ</t>
    </rPh>
    <rPh sb="75" eb="77">
      <t>ヒリツ</t>
    </rPh>
    <rPh sb="78" eb="80">
      <t>リョウキン</t>
    </rPh>
    <rPh sb="80" eb="82">
      <t>カイシュウ</t>
    </rPh>
    <rPh sb="82" eb="83">
      <t>リツ</t>
    </rPh>
    <rPh sb="84" eb="86">
      <t>キュウスイ</t>
    </rPh>
    <rPh sb="86" eb="88">
      <t>ゲンカ</t>
    </rPh>
    <rPh sb="95" eb="97">
      <t>ヘイキン</t>
    </rPh>
    <rPh sb="97" eb="98">
      <t>チ</t>
    </rPh>
    <rPh sb="100" eb="102">
      <t>フリョウ</t>
    </rPh>
    <rPh sb="103" eb="105">
      <t>ジョウタイ</t>
    </rPh>
    <rPh sb="112" eb="114">
      <t>イッソウ</t>
    </rPh>
    <rPh sb="115" eb="117">
      <t>ケイエイ</t>
    </rPh>
    <rPh sb="117" eb="119">
      <t>カイゼン</t>
    </rPh>
    <rPh sb="120" eb="121">
      <t>ツト</t>
    </rPh>
    <rPh sb="123" eb="125">
      <t>ヒツヨウ</t>
    </rPh>
    <rPh sb="131" eb="133">
      <t>コンゴ</t>
    </rPh>
    <rPh sb="135" eb="138">
      <t>ロウキュウカ</t>
    </rPh>
    <rPh sb="140" eb="145">
      <t>ジョウハイスイ</t>
    </rPh>
    <rPh sb="145" eb="147">
      <t>シセツ</t>
    </rPh>
    <rPh sb="148" eb="150">
      <t>カンロ</t>
    </rPh>
    <rPh sb="151" eb="153">
      <t>コウシン</t>
    </rPh>
    <rPh sb="153" eb="154">
      <t>オヨ</t>
    </rPh>
    <rPh sb="155" eb="158">
      <t>タイシンカ</t>
    </rPh>
    <rPh sb="158" eb="159">
      <t>トウ</t>
    </rPh>
    <rPh sb="160" eb="161">
      <t>カカワ</t>
    </rPh>
    <rPh sb="162" eb="164">
      <t>ヒヨウ</t>
    </rPh>
    <rPh sb="165" eb="167">
      <t>ミコ</t>
    </rPh>
    <rPh sb="173" eb="175">
      <t>ザイセイ</t>
    </rPh>
    <rPh sb="175" eb="177">
      <t>シュウシ</t>
    </rPh>
    <rPh sb="178" eb="180">
      <t>ミトオ</t>
    </rPh>
    <rPh sb="182" eb="184">
      <t>コウリョ</t>
    </rPh>
    <rPh sb="188" eb="191">
      <t>コウリツテキ</t>
    </rPh>
    <rPh sb="192" eb="195">
      <t>ケイカクテキ</t>
    </rPh>
    <rPh sb="196" eb="198">
      <t>シセツ</t>
    </rPh>
    <rPh sb="199" eb="201">
      <t>セイビ</t>
    </rPh>
    <rPh sb="203" eb="205">
      <t>アンゼン</t>
    </rPh>
    <rPh sb="205" eb="207">
      <t>アンシン</t>
    </rPh>
    <rPh sb="208" eb="209">
      <t>ミズ</t>
    </rPh>
    <rPh sb="210" eb="212">
      <t>アンテイ</t>
    </rPh>
    <rPh sb="212" eb="214">
      <t>キョウキュウ</t>
    </rPh>
    <rPh sb="215" eb="217">
      <t>ケンゼン</t>
    </rPh>
    <rPh sb="217" eb="219">
      <t>ケイエイ</t>
    </rPh>
    <rPh sb="220" eb="221">
      <t>オコナ</t>
    </rPh>
    <phoneticPr fontId="4"/>
  </si>
  <si>
    <t>　①経常収支比率及び⑤料金回収率においては、類似団体平均値よりも下回る傾向が続いている。前年度との比較においても、平成29年度以降減少が続いている。これは、給水に係る費用を給水収益以外の収入に依存していることを表しており、給水収益の減少が影響している。この要因としては、給水人口の伸び悩み、使用者の節水意識の定着、節水型機器の普及等による有収水量の減少が挙げられる。加えて、平成8年度以降において消費税増税以外の料金改定を行っていないことも影響している。
　②累積欠損金比率は0％を維持している。
　③流動比率については、前年度よりも微増となった。類似団体平均値を上回る傾向にあり、短期的な支払い能力に問題はない。一方④企業債残高対給水収益比率は類似団体平均値を下回っており、この先施設更新の増加が予想される中で、より効率的な資金計画を検討していく必要がある。
　経営の効率性を表す⑦施設利用率及び⑧有収率においては、類似団体平均値よりも高い数値を示している。このことから、施設規模は適切であり、施設の稼働状況が収益に反映されていることが分かる。
　しかしながら、⑤料金回収率や⑥給水原価は全国平均や類似団体平均値より不良な状態が続いている。これは給水収益の減少や施設の維持管理に係る費用の増加が影響しており、今後もこの状況は継続されていくと見込まれるため、更なる経営改善に努めなければならない。
　</t>
    <rPh sb="2" eb="4">
      <t>ケイジョウ</t>
    </rPh>
    <rPh sb="4" eb="6">
      <t>シュウシ</t>
    </rPh>
    <rPh sb="6" eb="8">
      <t>ヒリツ</t>
    </rPh>
    <rPh sb="8" eb="9">
      <t>オヨ</t>
    </rPh>
    <rPh sb="22" eb="24">
      <t>ルイジ</t>
    </rPh>
    <rPh sb="24" eb="26">
      <t>ダンタイ</t>
    </rPh>
    <rPh sb="26" eb="28">
      <t>ヘイキン</t>
    </rPh>
    <rPh sb="28" eb="29">
      <t>チ</t>
    </rPh>
    <rPh sb="32" eb="34">
      <t>シタマワ</t>
    </rPh>
    <rPh sb="35" eb="37">
      <t>ケイコウ</t>
    </rPh>
    <rPh sb="38" eb="39">
      <t>ツヅ</t>
    </rPh>
    <rPh sb="44" eb="46">
      <t>ゼンネン</t>
    </rPh>
    <rPh sb="46" eb="47">
      <t>ド</t>
    </rPh>
    <rPh sb="49" eb="51">
      <t>ヒカク</t>
    </rPh>
    <rPh sb="57" eb="59">
      <t>ヘイセイ</t>
    </rPh>
    <rPh sb="61" eb="63">
      <t>ネンド</t>
    </rPh>
    <rPh sb="63" eb="65">
      <t>イコウ</t>
    </rPh>
    <rPh sb="65" eb="67">
      <t>ゲンショウ</t>
    </rPh>
    <rPh sb="68" eb="69">
      <t>ツヅ</t>
    </rPh>
    <rPh sb="78" eb="80">
      <t>キュウスイ</t>
    </rPh>
    <rPh sb="81" eb="82">
      <t>カカワ</t>
    </rPh>
    <rPh sb="83" eb="85">
      <t>ヒヨウ</t>
    </rPh>
    <rPh sb="86" eb="88">
      <t>キュウスイ</t>
    </rPh>
    <rPh sb="88" eb="90">
      <t>シュウエキ</t>
    </rPh>
    <rPh sb="90" eb="92">
      <t>イガイ</t>
    </rPh>
    <rPh sb="93" eb="95">
      <t>シュウニュウ</t>
    </rPh>
    <rPh sb="96" eb="98">
      <t>イゾン</t>
    </rPh>
    <rPh sb="105" eb="106">
      <t>アラワ</t>
    </rPh>
    <rPh sb="119" eb="121">
      <t>エイキョウ</t>
    </rPh>
    <rPh sb="128" eb="130">
      <t>ヨウイン</t>
    </rPh>
    <rPh sb="135" eb="137">
      <t>キュウスイ</t>
    </rPh>
    <rPh sb="137" eb="139">
      <t>ジンコウ</t>
    </rPh>
    <rPh sb="140" eb="141">
      <t>ノ</t>
    </rPh>
    <rPh sb="142" eb="143">
      <t>ナヤ</t>
    </rPh>
    <rPh sb="145" eb="148">
      <t>シヨウシャ</t>
    </rPh>
    <rPh sb="149" eb="151">
      <t>セッスイ</t>
    </rPh>
    <rPh sb="151" eb="153">
      <t>イシキ</t>
    </rPh>
    <rPh sb="154" eb="156">
      <t>テイチャク</t>
    </rPh>
    <rPh sb="157" eb="160">
      <t>セッスイガタ</t>
    </rPh>
    <rPh sb="160" eb="162">
      <t>キキ</t>
    </rPh>
    <rPh sb="163" eb="165">
      <t>フキュウ</t>
    </rPh>
    <rPh sb="165" eb="166">
      <t>トウ</t>
    </rPh>
    <rPh sb="169" eb="171">
      <t>ユウシュウ</t>
    </rPh>
    <rPh sb="171" eb="173">
      <t>スイリョウ</t>
    </rPh>
    <rPh sb="174" eb="176">
      <t>ゲンショウ</t>
    </rPh>
    <rPh sb="177" eb="178">
      <t>ア</t>
    </rPh>
    <rPh sb="183" eb="184">
      <t>クワ</t>
    </rPh>
    <rPh sb="187" eb="189">
      <t>ヘイセイ</t>
    </rPh>
    <rPh sb="190" eb="192">
      <t>ネンド</t>
    </rPh>
    <rPh sb="192" eb="194">
      <t>イコウ</t>
    </rPh>
    <rPh sb="198" eb="201">
      <t>ショウヒゼイ</t>
    </rPh>
    <rPh sb="201" eb="203">
      <t>ゾウゼイ</t>
    </rPh>
    <rPh sb="203" eb="205">
      <t>イガイ</t>
    </rPh>
    <rPh sb="206" eb="208">
      <t>リョウキン</t>
    </rPh>
    <rPh sb="208" eb="210">
      <t>カイテイ</t>
    </rPh>
    <rPh sb="211" eb="212">
      <t>オコナ</t>
    </rPh>
    <rPh sb="220" eb="222">
      <t>エイキョウ</t>
    </rPh>
    <rPh sb="230" eb="232">
      <t>ルイセキ</t>
    </rPh>
    <rPh sb="232" eb="235">
      <t>ケッソンキン</t>
    </rPh>
    <rPh sb="235" eb="237">
      <t>ヒリツ</t>
    </rPh>
    <rPh sb="241" eb="243">
      <t>イジ</t>
    </rPh>
    <rPh sb="251" eb="253">
      <t>リュウドウ</t>
    </rPh>
    <rPh sb="253" eb="255">
      <t>ヒリツ</t>
    </rPh>
    <rPh sb="261" eb="262">
      <t>ゼン</t>
    </rPh>
    <rPh sb="262" eb="264">
      <t>ネンド</t>
    </rPh>
    <rPh sb="267" eb="269">
      <t>ビゾウ</t>
    </rPh>
    <rPh sb="274" eb="276">
      <t>ルイジ</t>
    </rPh>
    <rPh sb="276" eb="278">
      <t>ダンタイ</t>
    </rPh>
    <rPh sb="278" eb="280">
      <t>ヘイキン</t>
    </rPh>
    <rPh sb="280" eb="281">
      <t>チ</t>
    </rPh>
    <rPh sb="291" eb="294">
      <t>タンキテキ</t>
    </rPh>
    <rPh sb="295" eb="297">
      <t>シハラ</t>
    </rPh>
    <rPh sb="298" eb="300">
      <t>ノウリョク</t>
    </rPh>
    <rPh sb="301" eb="303">
      <t>モンダイ</t>
    </rPh>
    <rPh sb="307" eb="309">
      <t>イッポウ</t>
    </rPh>
    <rPh sb="310" eb="313">
      <t>キギョウサイ</t>
    </rPh>
    <rPh sb="313" eb="315">
      <t>ザンダカ</t>
    </rPh>
    <rPh sb="315" eb="316">
      <t>タイ</t>
    </rPh>
    <rPh sb="316" eb="318">
      <t>キュウスイ</t>
    </rPh>
    <rPh sb="318" eb="320">
      <t>シュウエキ</t>
    </rPh>
    <rPh sb="320" eb="322">
      <t>ヒリツ</t>
    </rPh>
    <rPh sb="323" eb="325">
      <t>ルイジ</t>
    </rPh>
    <rPh sb="325" eb="327">
      <t>ダンタイ</t>
    </rPh>
    <rPh sb="327" eb="329">
      <t>ヘイキン</t>
    </rPh>
    <rPh sb="329" eb="330">
      <t>チ</t>
    </rPh>
    <rPh sb="331" eb="333">
      <t>シタマワ</t>
    </rPh>
    <rPh sb="340" eb="341">
      <t>サキ</t>
    </rPh>
    <rPh sb="341" eb="343">
      <t>シセツ</t>
    </rPh>
    <rPh sb="343" eb="345">
      <t>コウシン</t>
    </rPh>
    <rPh sb="346" eb="348">
      <t>ゾウカ</t>
    </rPh>
    <rPh sb="349" eb="351">
      <t>ヨソウ</t>
    </rPh>
    <rPh sb="354" eb="355">
      <t>ナカ</t>
    </rPh>
    <rPh sb="359" eb="362">
      <t>コウリツテキ</t>
    </rPh>
    <rPh sb="363" eb="365">
      <t>シキン</t>
    </rPh>
    <rPh sb="365" eb="367">
      <t>ケイカク</t>
    </rPh>
    <rPh sb="368" eb="370">
      <t>ケントウ</t>
    </rPh>
    <rPh sb="374" eb="376">
      <t>ヒツヨウ</t>
    </rPh>
    <rPh sb="483" eb="485">
      <t>リョウキン</t>
    </rPh>
    <rPh sb="485" eb="487">
      <t>カイシュウ</t>
    </rPh>
    <rPh sb="487" eb="488">
      <t>リツ</t>
    </rPh>
    <rPh sb="490" eb="492">
      <t>キュウスイ</t>
    </rPh>
    <rPh sb="492" eb="494">
      <t>ゲンカ</t>
    </rPh>
    <rPh sb="495" eb="497">
      <t>ゼンコク</t>
    </rPh>
    <rPh sb="497" eb="499">
      <t>ヘイキン</t>
    </rPh>
    <rPh sb="500" eb="502">
      <t>ルイジ</t>
    </rPh>
    <rPh sb="502" eb="504">
      <t>ダンタイ</t>
    </rPh>
    <rPh sb="504" eb="506">
      <t>ヘイキン</t>
    </rPh>
    <rPh sb="506" eb="507">
      <t>チ</t>
    </rPh>
    <rPh sb="509" eb="511">
      <t>フリョウ</t>
    </rPh>
    <rPh sb="512" eb="514">
      <t>ジョウタイ</t>
    </rPh>
    <rPh sb="515" eb="516">
      <t>ツヅ</t>
    </rPh>
    <rPh sb="524" eb="526">
      <t>キュウスイ</t>
    </rPh>
    <rPh sb="526" eb="528">
      <t>シュウエキ</t>
    </rPh>
    <rPh sb="529" eb="531">
      <t>ゲンショウ</t>
    </rPh>
    <rPh sb="532" eb="534">
      <t>シセツ</t>
    </rPh>
    <rPh sb="535" eb="537">
      <t>イジ</t>
    </rPh>
    <rPh sb="537" eb="539">
      <t>カンリ</t>
    </rPh>
    <rPh sb="540" eb="541">
      <t>カカワ</t>
    </rPh>
    <rPh sb="542" eb="544">
      <t>ヒヨウ</t>
    </rPh>
    <rPh sb="545" eb="547">
      <t>ゾウカ</t>
    </rPh>
    <rPh sb="548" eb="550">
      <t>エイキョウ</t>
    </rPh>
    <rPh sb="555" eb="557">
      <t>コンゴ</t>
    </rPh>
    <rPh sb="560" eb="562">
      <t>ジョウキョウ</t>
    </rPh>
    <rPh sb="563" eb="565">
      <t>ケイゾク</t>
    </rPh>
    <rPh sb="571" eb="573">
      <t>ミコ</t>
    </rPh>
    <rPh sb="579" eb="580">
      <t>サラ</t>
    </rPh>
    <rPh sb="582" eb="584">
      <t>ケイエイ</t>
    </rPh>
    <rPh sb="584" eb="586">
      <t>カイゼン</t>
    </rPh>
    <rPh sb="587" eb="588">
      <t>ツト</t>
    </rPh>
    <phoneticPr fontId="4"/>
  </si>
  <si>
    <t>　平成25年度までに石綿管更新事業（老朽管更新事業）を終了しており、②管路経年化率は全国平均や類似団体平均値と比較して良好な数値が続いている。
　③管路更新率については、平均値を下回っている状況が続いている。
　①有形固定資産減価償却率は類似団体平均値を下回っているが、年々増加傾向にあり、老朽化が進んでいる浄・配水場施設の更新を、重点的に進める必要がある。</t>
    <rPh sb="1" eb="3">
      <t>ヘイセイ</t>
    </rPh>
    <rPh sb="5" eb="7">
      <t>ネンド</t>
    </rPh>
    <rPh sb="10" eb="12">
      <t>セキメン</t>
    </rPh>
    <rPh sb="12" eb="13">
      <t>カン</t>
    </rPh>
    <rPh sb="13" eb="15">
      <t>コウシン</t>
    </rPh>
    <rPh sb="15" eb="17">
      <t>ジギョウ</t>
    </rPh>
    <rPh sb="18" eb="20">
      <t>ロウキュウ</t>
    </rPh>
    <rPh sb="20" eb="21">
      <t>カン</t>
    </rPh>
    <rPh sb="21" eb="23">
      <t>コウシン</t>
    </rPh>
    <rPh sb="23" eb="25">
      <t>ジギョウ</t>
    </rPh>
    <rPh sb="27" eb="29">
      <t>シュウリョウ</t>
    </rPh>
    <rPh sb="35" eb="37">
      <t>カンロ</t>
    </rPh>
    <rPh sb="37" eb="40">
      <t>ケイネンカ</t>
    </rPh>
    <rPh sb="40" eb="41">
      <t>リツ</t>
    </rPh>
    <rPh sb="42" eb="44">
      <t>ゼンコク</t>
    </rPh>
    <rPh sb="47" eb="49">
      <t>ルイジ</t>
    </rPh>
    <rPh sb="49" eb="51">
      <t>ダンタイ</t>
    </rPh>
    <rPh sb="51" eb="54">
      <t>ヘイキンチ</t>
    </rPh>
    <rPh sb="55" eb="57">
      <t>ヒカク</t>
    </rPh>
    <rPh sb="59" eb="61">
      <t>リョウコウ</t>
    </rPh>
    <rPh sb="62" eb="64">
      <t>スウチ</t>
    </rPh>
    <rPh sb="65" eb="66">
      <t>ツヅ</t>
    </rPh>
    <rPh sb="95" eb="97">
      <t>ジョウキョウ</t>
    </rPh>
    <rPh sb="98" eb="99">
      <t>ツヅ</t>
    </rPh>
    <rPh sb="107" eb="109">
      <t>ユウケイ</t>
    </rPh>
    <rPh sb="109" eb="111">
      <t>コテイ</t>
    </rPh>
    <rPh sb="111" eb="113">
      <t>シサン</t>
    </rPh>
    <rPh sb="113" eb="115">
      <t>ゲンカ</t>
    </rPh>
    <rPh sb="115" eb="117">
      <t>ショウキャク</t>
    </rPh>
    <rPh sb="117" eb="118">
      <t>リツ</t>
    </rPh>
    <rPh sb="119" eb="121">
      <t>ルイジ</t>
    </rPh>
    <rPh sb="121" eb="123">
      <t>ダンタイ</t>
    </rPh>
    <rPh sb="123" eb="125">
      <t>ヘイキン</t>
    </rPh>
    <rPh sb="125" eb="126">
      <t>チ</t>
    </rPh>
    <rPh sb="127" eb="129">
      <t>シタマワ</t>
    </rPh>
    <rPh sb="135" eb="137">
      <t>ネンネン</t>
    </rPh>
    <rPh sb="137" eb="139">
      <t>ゾウカ</t>
    </rPh>
    <rPh sb="139" eb="141">
      <t>ケイコウ</t>
    </rPh>
    <rPh sb="145" eb="148">
      <t>ロウキュウカ</t>
    </rPh>
    <rPh sb="149" eb="150">
      <t>スス</t>
    </rPh>
    <rPh sb="162" eb="164">
      <t>コウシン</t>
    </rPh>
    <rPh sb="166" eb="169">
      <t>ジュウテンテキ</t>
    </rPh>
    <rPh sb="170" eb="171">
      <t>スス</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</si>
</sst>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0.56999999999999995</c:v>
                </c:pt>
                <c:pt idx="2">
                  <c:v>0.47</c:v>
                </c:pt>
                <c:pt idx="3">
                  <c:v>0.5</c:v>
                </c:pt>
                <c:pt idx="4">
                  <c:v>0.49</c:v>
                </c:pt>
              </c:numCache>
            </c:numRef>
          </c:val>
          <c:extLst>
            <c:ext xmlns:c16="http://schemas.microsoft.com/office/drawing/2014/chart" uri="{C3380CC4-5D6E-409C-BE32-E72D297353CC}">
              <c16:uniqueId val="{00000000-8A06-4C9C-8563-C0992CD54A8B}"/>
            </c:ext>
          </c:extLst>
        </c:ser>
        <c:dLbls>
          <c:showLegendKey val="0"/>
          <c:showVal val="0"/>
          <c:showCatName val="0"/>
          <c:showSerName val="0"/>
          <c:showPercent val="0"/>
          <c:showBubbleSize val="0"/>
        </c:dLbls>
        <c:gapWidth val="150"/>
        <c:axId val="181688192"/>
        <c:axId val="1816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A06-4C9C-8563-C0992CD54A8B}"/>
            </c:ext>
          </c:extLst>
        </c:ser>
        <c:dLbls>
          <c:showLegendKey val="0"/>
          <c:showVal val="0"/>
          <c:showCatName val="0"/>
          <c:showSerName val="0"/>
          <c:showPercent val="0"/>
          <c:showBubbleSize val="0"/>
        </c:dLbls>
        <c:marker val="1"/>
        <c:smooth val="0"/>
        <c:axId val="181688192"/>
        <c:axId val="181698560"/>
      </c:lineChart>
      <c:dateAx>
        <c:axId val="181688192"/>
        <c:scaling>
          <c:orientation val="minMax"/>
        </c:scaling>
        <c:delete val="1"/>
        <c:axPos val="b"/>
        <c:numFmt formatCode="&quot;H&quot;yy" sourceLinked="1"/>
        <c:majorTickMark val="none"/>
        <c:minorTickMark val="none"/>
        <c:tickLblPos val="none"/>
        <c:crossAx val="181698560"/>
        <c:crosses val="autoZero"/>
        <c:auto val="1"/>
        <c:lblOffset val="100"/>
        <c:baseTimeUnit val="years"/>
      </c:dateAx>
      <c:valAx>
        <c:axId val="1816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63.95</c:v>
                </c:pt>
                <c:pt idx="1">
                  <c:v>63.57</c:v>
                </c:pt>
                <c:pt idx="2">
                  <c:v>63.36</c:v>
                </c:pt>
                <c:pt idx="3">
                  <c:v>63.13</c:v>
                </c:pt>
                <c:pt idx="4">
                  <c:v>62.63</c:v>
                </c:pt>
              </c:numCache>
            </c:numRef>
          </c:val>
          <c:extLst>
            <c:ext xmlns:c16="http://schemas.microsoft.com/office/drawing/2014/chart" uri="{C3380CC4-5D6E-409C-BE32-E72D297353CC}">
              <c16:uniqueId val="{00000000-3F18-4080-B7C6-C60E15D06AA0}"/>
            </c:ext>
          </c:extLst>
        </c:ser>
        <c:dLbls>
          <c:showLegendKey val="0"/>
          <c:showVal val="0"/>
          <c:showCatName val="0"/>
          <c:showSerName val="0"/>
          <c:showPercent val="0"/>
          <c:showBubbleSize val="0"/>
        </c:dLbls>
        <c:gapWidth val="150"/>
        <c:axId val="203302784"/>
        <c:axId val="2033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3F18-4080-B7C6-C60E15D06AA0}"/>
            </c:ext>
          </c:extLst>
        </c:ser>
        <c:dLbls>
          <c:showLegendKey val="0"/>
          <c:showVal val="0"/>
          <c:showCatName val="0"/>
          <c:showSerName val="0"/>
          <c:showPercent val="0"/>
          <c:showBubbleSize val="0"/>
        </c:dLbls>
        <c:marker val="1"/>
        <c:smooth val="0"/>
        <c:axId val="203302784"/>
        <c:axId val="203313152"/>
      </c:lineChart>
      <c:dateAx>
        <c:axId val="203302784"/>
        <c:scaling>
          <c:orientation val="minMax"/>
        </c:scaling>
        <c:delete val="1"/>
        <c:axPos val="b"/>
        <c:numFmt formatCode="&quot;H&quot;yy" sourceLinked="1"/>
        <c:majorTickMark val="none"/>
        <c:minorTickMark val="none"/>
        <c:tickLblPos val="none"/>
        <c:crossAx val="203313152"/>
        <c:crosses val="autoZero"/>
        <c:auto val="1"/>
        <c:lblOffset val="100"/>
        <c:baseTimeUnit val="years"/>
      </c:dateAx>
      <c:valAx>
        <c:axId val="2033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93.01</c:v>
                </c:pt>
                <c:pt idx="1">
                  <c:v>93.93</c:v>
                </c:pt>
                <c:pt idx="2">
                  <c:v>93.97</c:v>
                </c:pt>
                <c:pt idx="3">
                  <c:v>93.7</c:v>
                </c:pt>
                <c:pt idx="4">
                  <c:v>93.37</c:v>
                </c:pt>
              </c:numCache>
            </c:numRef>
          </c:val>
          <c:extLst>
            <c:ext xmlns:c16="http://schemas.microsoft.com/office/drawing/2014/chart" uri="{C3380CC4-5D6E-409C-BE32-E72D297353CC}">
              <c16:uniqueId val="{00000000-8DA1-4DE1-A9D7-1BA42CA8CC9F}"/>
            </c:ext>
          </c:extLst>
        </c:ser>
        <c:dLbls>
          <c:showLegendKey val="0"/>
          <c:showVal val="0"/>
          <c:showCatName val="0"/>
          <c:showSerName val="0"/>
          <c:showPercent val="0"/>
          <c:showBubbleSize val="0"/>
        </c:dLbls>
        <c:gapWidth val="150"/>
        <c:axId val="203360512"/>
        <c:axId val="2033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8DA1-4DE1-A9D7-1BA42CA8CC9F}"/>
            </c:ext>
          </c:extLst>
        </c:ser>
        <c:dLbls>
          <c:showLegendKey val="0"/>
          <c:showVal val="0"/>
          <c:showCatName val="0"/>
          <c:showSerName val="0"/>
          <c:showPercent val="0"/>
          <c:showBubbleSize val="0"/>
        </c:dLbls>
        <c:marker val="1"/>
        <c:smooth val="0"/>
        <c:axId val="203360512"/>
        <c:axId val="203366784"/>
      </c:lineChart>
      <c:dateAx>
        <c:axId val="203360512"/>
        <c:scaling>
          <c:orientation val="minMax"/>
        </c:scaling>
        <c:delete val="1"/>
        <c:axPos val="b"/>
        <c:numFmt formatCode="&quot;H&quot;yy" sourceLinked="1"/>
        <c:majorTickMark val="none"/>
        <c:minorTickMark val="none"/>
        <c:tickLblPos val="none"/>
        <c:crossAx val="203366784"/>
        <c:crosses val="autoZero"/>
        <c:auto val="1"/>
        <c:lblOffset val="100"/>
        <c:baseTimeUnit val="years"/>
      </c:dateAx>
      <c:valAx>
        <c:axId val="2033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104.63</c:v>
                </c:pt>
                <c:pt idx="1">
                  <c:v>106.05</c:v>
                </c:pt>
                <c:pt idx="2">
                  <c:v>107.33</c:v>
                </c:pt>
                <c:pt idx="3">
                  <c:v>105.09</c:v>
                </c:pt>
                <c:pt idx="4">
                  <c:v>101.91</c:v>
                </c:pt>
              </c:numCache>
            </c:numRef>
          </c:val>
          <c:extLst>
            <c:ext xmlns:c16="http://schemas.microsoft.com/office/drawing/2014/chart" uri="{C3380CC4-5D6E-409C-BE32-E72D297353CC}">
              <c16:uniqueId val="{00000000-B847-4E7C-BBAA-6E92C8D66BE9}"/>
            </c:ext>
          </c:extLst>
        </c:ser>
        <c:dLbls>
          <c:showLegendKey val="0"/>
          <c:showVal val="0"/>
          <c:showCatName val="0"/>
          <c:showSerName val="0"/>
          <c:showPercent val="0"/>
          <c:showBubbleSize val="0"/>
        </c:dLbls>
        <c:gapWidth val="150"/>
        <c:axId val="181717248"/>
        <c:axId val="2028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B847-4E7C-BBAA-6E92C8D66BE9}"/>
            </c:ext>
          </c:extLst>
        </c:ser>
        <c:dLbls>
          <c:showLegendKey val="0"/>
          <c:showVal val="0"/>
          <c:showCatName val="0"/>
          <c:showSerName val="0"/>
          <c:showPercent val="0"/>
          <c:showBubbleSize val="0"/>
        </c:dLbls>
        <c:marker val="1"/>
        <c:smooth val="0"/>
        <c:axId val="181717248"/>
        <c:axId val="202834304"/>
      </c:lineChart>
      <c:dateAx>
        <c:axId val="181717248"/>
        <c:scaling>
          <c:orientation val="minMax"/>
        </c:scaling>
        <c:delete val="1"/>
        <c:axPos val="b"/>
        <c:numFmt formatCode="&quot;H&quot;yy" sourceLinked="1"/>
        <c:majorTickMark val="none"/>
        <c:minorTickMark val="none"/>
        <c:tickLblPos val="none"/>
        <c:crossAx val="202834304"/>
        <c:crosses val="autoZero"/>
        <c:auto val="1"/>
        <c:lblOffset val="100"/>
        <c:baseTimeUnit val="years"/>
      </c:dateAx>
      <c:valAx>
        <c:axId val="20283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36.85</c:v>
                </c:pt>
                <c:pt idx="1">
                  <c:v>38.75</c:v>
                </c:pt>
                <c:pt idx="2">
                  <c:v>40.46</c:v>
                </c:pt>
                <c:pt idx="3">
                  <c:v>41.96</c:v>
                </c:pt>
                <c:pt idx="4">
                  <c:v>43.82</c:v>
                </c:pt>
              </c:numCache>
            </c:numRef>
          </c:val>
          <c:extLst>
            <c:ext xmlns:c16="http://schemas.microsoft.com/office/drawing/2014/chart" uri="{C3380CC4-5D6E-409C-BE32-E72D297353CC}">
              <c16:uniqueId val="{00000000-B5AE-407E-A83C-F14DE222EABF}"/>
            </c:ext>
          </c:extLst>
        </c:ser>
        <c:dLbls>
          <c:showLegendKey val="0"/>
          <c:showVal val="0"/>
          <c:showCatName val="0"/>
          <c:showSerName val="0"/>
          <c:showPercent val="0"/>
          <c:showBubbleSize val="0"/>
        </c:dLbls>
        <c:gapWidth val="150"/>
        <c:axId val="202852992"/>
        <c:axId val="2028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5AE-407E-A83C-F14DE222EABF}"/>
            </c:ext>
          </c:extLst>
        </c:ser>
        <c:dLbls>
          <c:showLegendKey val="0"/>
          <c:showVal val="0"/>
          <c:showCatName val="0"/>
          <c:showSerName val="0"/>
          <c:showPercent val="0"/>
          <c:showBubbleSize val="0"/>
        </c:dLbls>
        <c:marker val="1"/>
        <c:smooth val="0"/>
        <c:axId val="202852992"/>
        <c:axId val="202863360"/>
      </c:lineChart>
      <c:dateAx>
        <c:axId val="202852992"/>
        <c:scaling>
          <c:orientation val="minMax"/>
        </c:scaling>
        <c:delete val="1"/>
        <c:axPos val="b"/>
        <c:numFmt formatCode="&quot;H&quot;yy" sourceLinked="1"/>
        <c:majorTickMark val="none"/>
        <c:minorTickMark val="none"/>
        <c:tickLblPos val="none"/>
        <c:crossAx val="202863360"/>
        <c:crosses val="autoZero"/>
        <c:auto val="1"/>
        <c:lblOffset val="100"/>
        <c:baseTimeUnit val="years"/>
      </c:dateAx>
      <c:valAx>
        <c:axId val="202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5.29</c:v>
                </c:pt>
                <c:pt idx="1">
                  <c:v>4.87</c:v>
                </c:pt>
                <c:pt idx="2">
                  <c:v>5.16</c:v>
                </c:pt>
                <c:pt idx="3">
                  <c:v>4.79</c:v>
                </c:pt>
                <c:pt idx="4">
                  <c:v>5.04</c:v>
                </c:pt>
              </c:numCache>
            </c:numRef>
          </c:val>
          <c:extLst>
            <c:ext xmlns:c16="http://schemas.microsoft.com/office/drawing/2014/chart" uri="{C3380CC4-5D6E-409C-BE32-E72D297353CC}">
              <c16:uniqueId val="{00000000-1FDF-4303-A024-C93CD473AE3E}"/>
            </c:ext>
          </c:extLst>
        </c:ser>
        <c:dLbls>
          <c:showLegendKey val="0"/>
          <c:showVal val="0"/>
          <c:showCatName val="0"/>
          <c:showSerName val="0"/>
          <c:showPercent val="0"/>
          <c:showBubbleSize val="0"/>
        </c:dLbls>
        <c:gapWidth val="150"/>
        <c:axId val="202873856"/>
        <c:axId val="2028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FDF-4303-A024-C93CD473AE3E}"/>
            </c:ext>
          </c:extLst>
        </c:ser>
        <c:dLbls>
          <c:showLegendKey val="0"/>
          <c:showVal val="0"/>
          <c:showCatName val="0"/>
          <c:showSerName val="0"/>
          <c:showPercent val="0"/>
          <c:showBubbleSize val="0"/>
        </c:dLbls>
        <c:marker val="1"/>
        <c:smooth val="0"/>
        <c:axId val="202873856"/>
        <c:axId val="202892416"/>
      </c:lineChart>
      <c:dateAx>
        <c:axId val="202873856"/>
        <c:scaling>
          <c:orientation val="minMax"/>
        </c:scaling>
        <c:delete val="1"/>
        <c:axPos val="b"/>
        <c:numFmt formatCode="&quot;H&quot;yy" sourceLinked="1"/>
        <c:majorTickMark val="none"/>
        <c:minorTickMark val="none"/>
        <c:tickLblPos val="none"/>
        <c:crossAx val="202892416"/>
        <c:crosses val="autoZero"/>
        <c:auto val="1"/>
        <c:lblOffset val="100"/>
        <c:baseTimeUnit val="years"/>
      </c:dateAx>
      <c:valAx>
        <c:axId val="202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E9-4A58-B90B-8D0EAF0C3FBA}"/>
            </c:ext>
          </c:extLst>
        </c:ser>
        <c:dLbls>
          <c:showLegendKey val="0"/>
          <c:showVal val="0"/>
          <c:showCatName val="0"/>
          <c:showSerName val="0"/>
          <c:showPercent val="0"/>
          <c:showBubbleSize val="0"/>
        </c:dLbls>
        <c:gapWidth val="150"/>
        <c:axId val="202911104"/>
        <c:axId val="2029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72E9-4A58-B90B-8D0EAF0C3FBA}"/>
            </c:ext>
          </c:extLst>
        </c:ser>
        <c:dLbls>
          <c:showLegendKey val="0"/>
          <c:showVal val="0"/>
          <c:showCatName val="0"/>
          <c:showSerName val="0"/>
          <c:showPercent val="0"/>
          <c:showBubbleSize val="0"/>
        </c:dLbls>
        <c:marker val="1"/>
        <c:smooth val="0"/>
        <c:axId val="202911104"/>
        <c:axId val="202921472"/>
      </c:lineChart>
      <c:dateAx>
        <c:axId val="202911104"/>
        <c:scaling>
          <c:orientation val="minMax"/>
        </c:scaling>
        <c:delete val="1"/>
        <c:axPos val="b"/>
        <c:numFmt formatCode="&quot;H&quot;yy" sourceLinked="1"/>
        <c:majorTickMark val="none"/>
        <c:minorTickMark val="none"/>
        <c:tickLblPos val="none"/>
        <c:crossAx val="202921472"/>
        <c:crosses val="autoZero"/>
        <c:auto val="1"/>
        <c:lblOffset val="100"/>
        <c:baseTimeUnit val="years"/>
      </c:dateAx>
      <c:valAx>
        <c:axId val="20292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9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419.98</c:v>
                </c:pt>
                <c:pt idx="1">
                  <c:v>410.39</c:v>
                </c:pt>
                <c:pt idx="2">
                  <c:v>433.86</c:v>
                </c:pt>
                <c:pt idx="3">
                  <c:v>397.37</c:v>
                </c:pt>
                <c:pt idx="4">
                  <c:v>406.39</c:v>
                </c:pt>
              </c:numCache>
            </c:numRef>
          </c:val>
          <c:extLst>
            <c:ext xmlns:c16="http://schemas.microsoft.com/office/drawing/2014/chart" uri="{C3380CC4-5D6E-409C-BE32-E72D297353CC}">
              <c16:uniqueId val="{00000000-263B-444D-8F9D-24A9DB1CBA1C}"/>
            </c:ext>
          </c:extLst>
        </c:ser>
        <c:dLbls>
          <c:showLegendKey val="0"/>
          <c:showVal val="0"/>
          <c:showCatName val="0"/>
          <c:showSerName val="0"/>
          <c:showPercent val="0"/>
          <c:showBubbleSize val="0"/>
        </c:dLbls>
        <c:gapWidth val="150"/>
        <c:axId val="202953088"/>
        <c:axId val="2029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63B-444D-8F9D-24A9DB1CBA1C}"/>
            </c:ext>
          </c:extLst>
        </c:ser>
        <c:dLbls>
          <c:showLegendKey val="0"/>
          <c:showVal val="0"/>
          <c:showCatName val="0"/>
          <c:showSerName val="0"/>
          <c:showPercent val="0"/>
          <c:showBubbleSize val="0"/>
        </c:dLbls>
        <c:marker val="1"/>
        <c:smooth val="0"/>
        <c:axId val="202953088"/>
        <c:axId val="202955008"/>
      </c:lineChart>
      <c:dateAx>
        <c:axId val="202953088"/>
        <c:scaling>
          <c:orientation val="minMax"/>
        </c:scaling>
        <c:delete val="1"/>
        <c:axPos val="b"/>
        <c:numFmt formatCode="&quot;H&quot;yy" sourceLinked="1"/>
        <c:majorTickMark val="none"/>
        <c:minorTickMark val="none"/>
        <c:tickLblPos val="none"/>
        <c:crossAx val="202955008"/>
        <c:crosses val="autoZero"/>
        <c:auto val="1"/>
        <c:lblOffset val="100"/>
        <c:baseTimeUnit val="years"/>
      </c:dateAx>
      <c:valAx>
        <c:axId val="20295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320.8</c:v>
                </c:pt>
                <c:pt idx="1">
                  <c:v>306.57</c:v>
                </c:pt>
                <c:pt idx="2">
                  <c:v>296.51</c:v>
                </c:pt>
                <c:pt idx="3">
                  <c:v>282.81</c:v>
                </c:pt>
                <c:pt idx="4">
                  <c:v>270.43</c:v>
                </c:pt>
              </c:numCache>
            </c:numRef>
          </c:val>
          <c:extLst>
            <c:ext xmlns:c16="http://schemas.microsoft.com/office/drawing/2014/chart" uri="{C3380CC4-5D6E-409C-BE32-E72D297353CC}">
              <c16:uniqueId val="{00000000-8E98-4B14-A817-AC88C58671CE}"/>
            </c:ext>
          </c:extLst>
        </c:ser>
        <c:dLbls>
          <c:showLegendKey val="0"/>
          <c:showVal val="0"/>
          <c:showCatName val="0"/>
          <c:showSerName val="0"/>
          <c:showPercent val="0"/>
          <c:showBubbleSize val="0"/>
        </c:dLbls>
        <c:gapWidth val="150"/>
        <c:axId val="202674944"/>
        <c:axId val="2026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8E98-4B14-A817-AC88C58671CE}"/>
            </c:ext>
          </c:extLst>
        </c:ser>
        <c:dLbls>
          <c:showLegendKey val="0"/>
          <c:showVal val="0"/>
          <c:showCatName val="0"/>
          <c:showSerName val="0"/>
          <c:showPercent val="0"/>
          <c:showBubbleSize val="0"/>
        </c:dLbls>
        <c:marker val="1"/>
        <c:smooth val="0"/>
        <c:axId val="202674944"/>
        <c:axId val="202676864"/>
      </c:lineChart>
      <c:dateAx>
        <c:axId val="202674944"/>
        <c:scaling>
          <c:orientation val="minMax"/>
        </c:scaling>
        <c:delete val="1"/>
        <c:axPos val="b"/>
        <c:numFmt formatCode="&quot;H&quot;yy" sourceLinked="1"/>
        <c:majorTickMark val="none"/>
        <c:minorTickMark val="none"/>
        <c:tickLblPos val="none"/>
        <c:crossAx val="202676864"/>
        <c:crosses val="autoZero"/>
        <c:auto val="1"/>
        <c:lblOffset val="100"/>
        <c:baseTimeUnit val="years"/>
      </c:dateAx>
      <c:valAx>
        <c:axId val="20267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88.91</c:v>
                </c:pt>
                <c:pt idx="1">
                  <c:v>91.21</c:v>
                </c:pt>
                <c:pt idx="2">
                  <c:v>92.01</c:v>
                </c:pt>
                <c:pt idx="3">
                  <c:v>88.29</c:v>
                </c:pt>
                <c:pt idx="4">
                  <c:v>87.72</c:v>
                </c:pt>
              </c:numCache>
            </c:numRef>
          </c:val>
          <c:extLst>
            <c:ext xmlns:c16="http://schemas.microsoft.com/office/drawing/2014/chart" uri="{C3380CC4-5D6E-409C-BE32-E72D297353CC}">
              <c16:uniqueId val="{00000000-38A7-4C9C-B257-019B183EE77F}"/>
            </c:ext>
          </c:extLst>
        </c:ser>
        <c:dLbls>
          <c:showLegendKey val="0"/>
          <c:showVal val="0"/>
          <c:showCatName val="0"/>
          <c:showSerName val="0"/>
          <c:showPercent val="0"/>
          <c:showBubbleSize val="0"/>
        </c:dLbls>
        <c:gapWidth val="150"/>
        <c:axId val="202769536"/>
        <c:axId val="2027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8A7-4C9C-B257-019B183EE77F}"/>
            </c:ext>
          </c:extLst>
        </c:ser>
        <c:dLbls>
          <c:showLegendKey val="0"/>
          <c:showVal val="0"/>
          <c:showCatName val="0"/>
          <c:showSerName val="0"/>
          <c:showPercent val="0"/>
          <c:showBubbleSize val="0"/>
        </c:dLbls>
        <c:marker val="1"/>
        <c:smooth val="0"/>
        <c:axId val="202769536"/>
        <c:axId val="202771456"/>
      </c:lineChart>
      <c:dateAx>
        <c:axId val="202769536"/>
        <c:scaling>
          <c:orientation val="minMax"/>
        </c:scaling>
        <c:delete val="1"/>
        <c:axPos val="b"/>
        <c:numFmt formatCode="&quot;H&quot;yy" sourceLinked="1"/>
        <c:majorTickMark val="none"/>
        <c:minorTickMark val="none"/>
        <c:tickLblPos val="none"/>
        <c:crossAx val="202771456"/>
        <c:crosses val="autoZero"/>
        <c:auto val="1"/>
        <c:lblOffset val="100"/>
        <c:baseTimeUnit val="years"/>
      </c:dateAx>
      <c:valAx>
        <c:axId val="2027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184.19</c:v>
                </c:pt>
                <c:pt idx="1">
                  <c:v>178.47</c:v>
                </c:pt>
                <c:pt idx="2">
                  <c:v>176.4</c:v>
                </c:pt>
                <c:pt idx="3">
                  <c:v>183.41</c:v>
                </c:pt>
                <c:pt idx="4">
                  <c:v>183.47</c:v>
                </c:pt>
              </c:numCache>
            </c:numRef>
          </c:val>
          <c:extLst>
            <c:ext xmlns:c16="http://schemas.microsoft.com/office/drawing/2014/chart" uri="{C3380CC4-5D6E-409C-BE32-E72D297353CC}">
              <c16:uniqueId val="{00000000-BD80-4402-B7A6-8A5BF817654D}"/>
            </c:ext>
          </c:extLst>
        </c:ser>
        <c:dLbls>
          <c:showLegendKey val="0"/>
          <c:showVal val="0"/>
          <c:showCatName val="0"/>
          <c:showSerName val="0"/>
          <c:showPercent val="0"/>
          <c:showBubbleSize val="0"/>
        </c:dLbls>
        <c:gapWidth val="150"/>
        <c:axId val="202802688"/>
        <c:axId val="2028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D80-4402-B7A6-8A5BF817654D}"/>
            </c:ext>
          </c:extLst>
        </c:ser>
        <c:dLbls>
          <c:showLegendKey val="0"/>
          <c:showVal val="0"/>
          <c:showCatName val="0"/>
          <c:showSerName val="0"/>
          <c:showPercent val="0"/>
          <c:showBubbleSize val="0"/>
        </c:dLbls>
        <c:marker val="1"/>
        <c:smooth val="0"/>
        <c:axId val="202802688"/>
        <c:axId val="202804608"/>
      </c:lineChart>
      <c:dateAx>
        <c:axId val="202802688"/>
        <c:scaling>
          <c:orientation val="minMax"/>
        </c:scaling>
        <c:delete val="1"/>
        <c:axPos val="b"/>
        <c:numFmt formatCode="&quot;H&quot;yy" sourceLinked="1"/>
        <c:majorTickMark val="none"/>
        <c:minorTickMark val="none"/>
        <c:tickLblPos val="none"/>
        <c:crossAx val="202804608"/>
        <c:crosses val="autoZero"/>
        <c:auto val="1"/>
        <c:lblOffset val="100"/>
        <c:baseTimeUnit val="years"/>
      </c:dateAx>
      <c:valAx>
        <c:axId val="2028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松戸市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その他</v>
      </c>
      <c r="AE8" s="83"/>
      <c r="AF8" s="83"/>
      <c r="AG8" s="83"/>
      <c r="AH8" s="83"/>
      <c r="AI8" s="83"/>
      <c r="AJ8" s="83"/>
      <c r="AK8" s="4"/>
      <c r="AL8" s="71">
        <f>データ!$R$6</f>
        <v>498473</v>
      </c>
      <c r="AM8" s="71"/>
      <c r="AN8" s="71"/>
      <c r="AO8" s="71"/>
      <c r="AP8" s="71"/>
      <c r="AQ8" s="71"/>
      <c r="AR8" s="71"/>
      <c r="AS8" s="71"/>
      <c r="AT8" s="67">
        <f>データ!$S$6</f>
        <v>61.38</v>
      </c>
      <c r="AU8" s="68"/>
      <c r="AV8" s="68"/>
      <c r="AW8" s="68"/>
      <c r="AX8" s="68"/>
      <c r="AY8" s="68"/>
      <c r="AZ8" s="68"/>
      <c r="BA8" s="68"/>
      <c r="BB8" s="70">
        <f>データ!$T$6</f>
        <v>8121.1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79.11</v>
      </c>
      <c r="J10" s="68"/>
      <c r="K10" s="68"/>
      <c r="L10" s="68"/>
      <c r="M10" s="68"/>
      <c r="N10" s="68"/>
      <c r="O10" s="69"/>
      <c r="P10" s="70">
        <f>データ!$P$6</f>
        <v>15.87</v>
      </c>
      <c r="Q10" s="70"/>
      <c r="R10" s="70"/>
      <c r="S10" s="70"/>
      <c r="T10" s="70"/>
      <c r="U10" s="70"/>
      <c r="V10" s="70"/>
      <c r="W10" s="71">
        <f>データ!$Q$6</f>
        <v>2761</v>
      </c>
      <c r="X10" s="71"/>
      <c r="Y10" s="71"/>
      <c r="Z10" s="71"/>
      <c r="AA10" s="71"/>
      <c r="AB10" s="71"/>
      <c r="AC10" s="71"/>
      <c r="AD10" s="2"/>
      <c r="AE10" s="2"/>
      <c r="AF10" s="2"/>
      <c r="AG10" s="2"/>
      <c r="AH10" s="4"/>
      <c r="AI10" s="4"/>
      <c r="AJ10" s="4"/>
      <c r="AK10" s="4"/>
      <c r="AL10" s="71">
        <f>データ!$U$6</f>
        <v>79212</v>
      </c>
      <c r="AM10" s="71"/>
      <c r="AN10" s="71"/>
      <c r="AO10" s="71"/>
      <c r="AP10" s="71"/>
      <c r="AQ10" s="71"/>
      <c r="AR10" s="71"/>
      <c r="AS10" s="71"/>
      <c r="AT10" s="67">
        <f>データ!$V$6</f>
        <v>7.8</v>
      </c>
      <c r="AU10" s="68"/>
      <c r="AV10" s="68"/>
      <c r="AW10" s="68"/>
      <c r="AX10" s="68"/>
      <c r="AY10" s="68"/>
      <c r="AZ10" s="68"/>
      <c r="BA10" s="68"/>
      <c r="BB10" s="70">
        <f>データ!$W$6</f>
        <v>10155.379999999999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hm1/4uJLnljAobY8D2hJfexbzc/pdit8yoAUwxuJnRkBwD4y9DxCstDTKQZBrCCKQlEVTUw0iAyIXdxYBx7Rg==" saltValue="Xc0brftNEFhMkcahNOZL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122076</v>
      </c>
      <c r="D6" s="34">
        <f t="shared" si="3"/>
        <v>46</v>
      </c>
      <c r="E6" s="34">
        <f t="shared" si="3"/>
        <v>1</v>
      </c>
      <c r="F6" s="34">
        <f t="shared" si="3"/>
        <v>0</v>
      </c>
      <c r="G6" s="34">
        <f t="shared" si="3"/>
        <v>1</v>
      </c>
      <c r="H6" s="34" t="str">
        <f t="shared" si="3"/>
        <v>千葉県　松戸市</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79.11</v>
      </c>
      <c r="P6" s="35">
        <f t="shared" si="3"/>
        <v>15.87</v>
      </c>
      <c r="Q6" s="35">
        <f t="shared" si="3"/>
        <v>2761</v>
      </c>
      <c r="R6" s="35">
        <f t="shared" si="3"/>
        <v>498473</v>
      </c>
      <c r="S6" s="35">
        <f t="shared" si="3"/>
        <v>61.38</v>
      </c>
      <c r="T6" s="35">
        <f t="shared" si="3"/>
        <v>8121.1</v>
      </c>
      <c r="U6" s="35">
        <f t="shared" si="3"/>
        <v>79212</v>
      </c>
      <c r="V6" s="35">
        <f t="shared" si="3"/>
        <v>7.8</v>
      </c>
      <c r="W6" s="35">
        <f t="shared" si="3"/>
        <v>10155.379999999999</v>
      </c>
      <c r="X6" s="36">
        <f>IF(X7="",NA(),X7)</f>
        <v>104.63</v>
      </c>
      <c r="Y6" s="36">
        <f t="shared" ref="Y6:AG6" si="4">IF(Y7="",NA(),Y7)</f>
        <v>106.05</v>
      </c>
      <c r="Z6" s="36">
        <f t="shared" si="4"/>
        <v>107.33</v>
      </c>
      <c r="AA6" s="36">
        <f t="shared" si="4"/>
        <v>105.09</v>
      </c>
      <c r="AB6" s="36">
        <f t="shared" si="4"/>
        <v>101.91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419.98</v>
      </c>
      <c r="AU6" s="36">
        <f t="shared" ref="AU6:BC6" si="6">IF(AU7="",NA(),AU7)</f>
        <v>410.39</v>
      </c>
      <c r="AV6" s="36">
        <f t="shared" si="6"/>
        <v>433.86</v>
      </c>
      <c r="AW6" s="36">
        <f t="shared" si="6"/>
        <v>397.37</v>
      </c>
      <c r="AX6" s="36">
        <f t="shared" si="6"/>
        <v>406.39</v>
      </c>
      <c r="AY6" s="36">
        <f t="shared" si="6"/>
        <v>346.59</v>
      </c>
      <c r="AZ6" s="36">
        <f t="shared" si="6"/>
        <v>357.82</v>
      </c>
      <c r="BA6" s="36">
        <f t="shared" si="6"/>
        <v>355.5</v>
      </c>
      <c r="BB6" s="36">
        <f t="shared" si="6"/>
        <v>349.83</v>
      </c>
      <c r="BC6" s="36">
        <f t="shared" si="6"/>
        <v>360.86</v>
      </c>
      <c r="BD6" s="35" t="str">
        <f>IF(BD7="","",IF(BD7="-","【-】","【"&amp;SUBSTITUTE(TEXT(BD7,"#,##0.00"),"-","△")&amp;"】"))</f>
        <v>【264.97】</v>
      </c>
      <c r="BE6" s="36">
        <f>IF(BE7="",NA(),BE7)</f>
        <v>320.8</v>
      </c>
      <c r="BF6" s="36">
        <f t="shared" ref="BF6:BN6" si="7">IF(BF7="",NA(),BF7)</f>
        <v>306.57</v>
      </c>
      <c r="BG6" s="36">
        <f t="shared" si="7"/>
        <v>296.51</v>
      </c>
      <c r="BH6" s="36">
        <f t="shared" si="7"/>
        <v>282.81</v>
      </c>
      <c r="BI6" s="36">
        <f t="shared" si="7"/>
        <v>270.43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88.91</v>
      </c>
      <c r="BQ6" s="36">
        <f t="shared" ref="BQ6:BY6" si="8">IF(BQ7="",NA(),BQ7)</f>
        <v>91.21</v>
      </c>
      <c r="BR6" s="36">
        <f t="shared" si="8"/>
        <v>92.01</v>
      </c>
      <c r="BS6" s="36">
        <f t="shared" si="8"/>
        <v>88.29</v>
      </c>
      <c r="BT6" s="36">
        <f t="shared" si="8"/>
        <v>87.72</v>
      </c>
      <c r="BU6" s="36">
        <f t="shared" si="8"/>
        <v>105.71</v>
      </c>
      <c r="BV6" s="36">
        <f t="shared" si="8"/>
        <v>106.01</v>
      </c>
      <c r="BW6" s="36">
        <f t="shared" si="8"/>
        <v>104.57</v>
      </c>
      <c r="BX6" s="36">
        <f t="shared" si="8"/>
        <v>103.54</v>
      </c>
      <c r="BY6" s="36">
        <f t="shared" si="8"/>
        <v>103.32</v>
      </c>
      <c r="BZ6" s="35" t="str">
        <f>IF(BZ7="","",IF(BZ7="-","【-】","【"&amp;SUBSTITUTE(TEXT(BZ7,"#,##0.00"),"-","△")&amp;"】"))</f>
        <v>【103.24】</v>
      </c>
      <c r="CA6" s="36">
        <f>IF(CA7="",NA(),CA7)</f>
        <v>184.19</v>
      </c>
      <c r="CB6" s="36">
        <f t="shared" ref="CB6:CJ6" si="9">IF(CB7="",NA(),CB7)</f>
        <v>178.47</v>
      </c>
      <c r="CC6" s="36">
        <f t="shared" si="9"/>
        <v>176.4</v>
      </c>
      <c r="CD6" s="36">
        <f t="shared" si="9"/>
        <v>183.41</v>
      </c>
      <c r="CE6" s="36">
        <f t="shared" si="9"/>
        <v>183.47</v>
      </c>
      <c r="CF6" s="36">
        <f t="shared" si="9"/>
        <v>162.15</v>
      </c>
      <c r="CG6" s="36">
        <f t="shared" si="9"/>
        <v>162.24</v>
      </c>
      <c r="CH6" s="36">
        <f t="shared" si="9"/>
        <v>165.47</v>
      </c>
      <c r="CI6" s="36">
        <f t="shared" si="9"/>
        <v>167.46</v>
      </c>
      <c r="CJ6" s="36">
        <f t="shared" si="9"/>
        <v>168.56</v>
      </c>
      <c r="CK6" s="35" t="str">
        <f>IF(CK7="","",IF(CK7="-","【-】","【"&amp;SUBSTITUTE(TEXT(CK7,"#,##0.00"),"-","△")&amp;"】"))</f>
        <v>【168.38】</v>
      </c>
      <c r="CL6" s="36">
        <f>IF(CL7="",NA(),CL7)</f>
        <v>63.95</v>
      </c>
      <c r="CM6" s="36">
        <f t="shared" ref="CM6:CU6" si="10">IF(CM7="",NA(),CM7)</f>
        <v>63.57</v>
      </c>
      <c r="CN6" s="36">
        <f t="shared" si="10"/>
        <v>63.36</v>
      </c>
      <c r="CO6" s="36">
        <f t="shared" si="10"/>
        <v>63.13</v>
      </c>
      <c r="CP6" s="36">
        <f t="shared" si="10"/>
        <v>62.63</v>
      </c>
      <c r="CQ6" s="36">
        <f t="shared" si="10"/>
        <v>59.34</v>
      </c>
      <c r="CR6" s="36">
        <f t="shared" si="10"/>
        <v>59.11</v>
      </c>
      <c r="CS6" s="36">
        <f t="shared" si="10"/>
        <v>59.74</v>
      </c>
      <c r="CT6" s="36">
        <f t="shared" si="10"/>
        <v>59.46</v>
      </c>
      <c r="CU6" s="36">
        <f t="shared" si="10"/>
        <v>59.51</v>
      </c>
      <c r="CV6" s="35" t="str">
        <f>IF(CV7="","",IF(CV7="-","【-】","【"&amp;SUBSTITUTE(TEXT(CV7,"#,##0.00"),"-","△")&amp;"】"))</f>
        <v>【60.00】</v>
      </c>
      <c r="CW6" s="36">
        <f>IF(CW7="",NA(),CW7)</f>
        <v>93.01</v>
      </c>
      <c r="CX6" s="36">
        <f t="shared" ref="CX6:DF6" si="11">IF(CX7="",NA(),CX7)</f>
        <v>93.93</v>
      </c>
      <c r="CY6" s="36">
        <f t="shared" si="11"/>
        <v>93.97</v>
      </c>
      <c r="CZ6" s="36">
        <f t="shared" si="11"/>
        <v>93.7</v>
      </c>
      <c r="DA6" s="36">
        <f t="shared" si="11"/>
        <v>93.37</v>
      </c>
      <c r="DB6" s="36">
        <f t="shared" si="11"/>
        <v>87.74</v>
      </c>
      <c r="DC6" s="36">
        <f t="shared" si="11"/>
        <v>87.91</v>
      </c>
      <c r="DD6" s="36">
        <f t="shared" si="11"/>
        <v>87.28</v>
      </c>
      <c r="DE6" s="36">
        <f t="shared" si="11"/>
        <v>87.41</v>
      </c>
      <c r="DF6" s="36">
        <f t="shared" si="11"/>
        <v>87.08</v>
      </c>
      <c r="DG6" s="35" t="str">
        <f>IF(DG7="","",IF(DG7="-","【-】","【"&amp;SUBSTITUTE(TEXT(DG7,"#,##0.00"),"-","△")&amp;"】"))</f>
        <v>【89.80】</v>
      </c>
      <c r="DH6" s="36">
        <f>IF(DH7="",NA(),DH7)</f>
        <v>36.85</v>
      </c>
      <c r="DI6" s="36">
        <f t="shared" ref="DI6:DQ6" si="12">IF(DI7="",NA(),DI7)</f>
        <v>38.75</v>
      </c>
      <c r="DJ6" s="36">
        <f t="shared" si="12"/>
        <v>40.46</v>
      </c>
      <c r="DK6" s="36">
        <f t="shared" si="12"/>
        <v>41.96</v>
      </c>
      <c r="DL6" s="36">
        <f t="shared" si="12"/>
        <v>43.82</v>
      </c>
      <c r="DM6" s="36">
        <f t="shared" si="12"/>
        <v>46.27</v>
      </c>
      <c r="DN6" s="36">
        <f t="shared" si="12"/>
        <v>46.88</v>
      </c>
      <c r="DO6" s="36">
        <f t="shared" si="12"/>
        <v>46.94</v>
      </c>
      <c r="DP6" s="36">
        <f t="shared" si="12"/>
        <v>47.62</v>
      </c>
      <c r="DQ6" s="36">
        <f t="shared" si="12"/>
        <v>48.55</v>
      </c>
      <c r="DR6" s="35" t="str">
        <f>IF(DR7="","",IF(DR7="-","【-】","【"&amp;SUBSTITUTE(TEXT(DR7,"#,##0.00"),"-","△")&amp;"】"))</f>
        <v>【49.59】</v>
      </c>
      <c r="DS6" s="36">
        <f>IF(DS7="",NA(),DS7)</f>
        <v>5.29</v>
      </c>
      <c r="DT6" s="36">
        <f t="shared" ref="DT6:EB6" si="13">IF(DT7="",NA(),DT7)</f>
        <v>4.87</v>
      </c>
      <c r="DU6" s="36">
        <f t="shared" si="13"/>
        <v>5.16</v>
      </c>
      <c r="DV6" s="36">
        <f t="shared" si="13"/>
        <v>4.79</v>
      </c>
      <c r="DW6" s="36">
        <f t="shared" si="13"/>
        <v>5.04</v>
      </c>
      <c r="DX6" s="36">
        <f t="shared" si="13"/>
        <v>10.93</v>
      </c>
      <c r="DY6" s="36">
        <f t="shared" si="13"/>
        <v>13.39</v>
      </c>
      <c r="DZ6" s="36">
        <f t="shared" si="13"/>
        <v>14.48</v>
      </c>
      <c r="EA6" s="36">
        <f t="shared" si="13"/>
        <v>16.27</v>
      </c>
      <c r="EB6" s="36">
        <f t="shared" si="13"/>
        <v>17.11</v>
      </c>
      <c r="EC6" s="35" t="str">
        <f>IF(EC7="","",IF(EC7="-","【-】","【"&amp;SUBSTITUTE(TEXT(EC7,"#,##0.00"),"-","△")&amp;"】"))</f>
        <v>【19.44】</v>
      </c>
      <c r="ED6" s="36">
        <f>IF(ED7="",NA(),ED7)</f>
        <v>0.62</v>
      </c>
      <c r="EE6" s="36">
        <f t="shared" ref="EE6:EM6" si="14">IF(EE7="",NA(),EE7)</f>
        <v>0.56999999999999995</v>
      </c>
      <c r="EF6" s="36">
        <f t="shared" si="14"/>
        <v>0.47</v>
      </c>
      <c r="EG6" s="36">
        <f t="shared" si="14"/>
        <v>0.5</v>
      </c>
      <c r="EH6" s="36">
        <f t="shared" si="14"/>
        <v>0.49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122076</v>
      </c>
      <c r="D7" s="38">
        <v>46</v>
      </c>
      <c r="E7" s="38">
        <v>1</v>
      </c>
      <c r="F7" s="38">
        <v>0</v>
      </c>
      <c r="G7" s="38">
        <v>1</v>
      </c>
      <c r="H7" s="38" t="s">
        <v>93</v>
      </c>
      <c r="I7" s="38" t="s">
        <v>94</v>
      </c>
      <c r="J7" s="38" t="s">
        <v>95</v>
      </c>
      <c r="K7" s="38" t="s">
        <v>96</v>
      </c>
      <c r="L7" s="38" t="s">
        <v>97</v>
      </c>
      <c r="M7" s="38" t="s">
        <v>98</v>
      </c>
      <c r="N7" s="39" t="s">
        <v>99</v>
      </c>
      <c r="O7" s="39">
        <v>79.11</v>
      </c>
      <c r="P7" s="39">
        <v>15.87</v>
      </c>
      <c r="Q7" s="39">
        <v>2761</v>
      </c>
      <c r="R7" s="39">
        <v>498473</v>
      </c>
      <c r="S7" s="39">
        <v>61.38</v>
      </c>
      <c r="T7" s="39">
        <v>8121.1</v>
      </c>
      <c r="U7" s="39">
        <v>79212</v>
      </c>
      <c r="V7" s="39">
        <v>7.8</v>
      </c>
      <c r="W7" s="39">
        <v>10155.379999999999</v>
      </c>
      <c r="X7" s="39">
        <v>104.63</v>
      </c>
      <c r="Y7" s="39">
        <v>106.05</v>
      </c>
      <c r="Z7" s="39">
        <v>107.33</v>
      </c>
      <c r="AA7" s="39">
        <v>105.09</v>
      </c>
      <c r="AB7" s="39">
        <v>101.91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419.98</v>
      </c>
      <c r="AU7" s="39">
        <v>410.39</v>
      </c>
      <c r="AV7" s="39">
        <v>433.86</v>
      </c>
      <c r="AW7" s="39">
        <v>397.37</v>
      </c>
      <c r="AX7" s="39">
        <v>406.39</v>
      </c>
      <c r="AY7" s="39">
        <v>346.59</v>
      </c>
      <c r="AZ7" s="39">
        <v>357.82</v>
      </c>
      <c r="BA7" s="39">
        <v>355.5</v>
      </c>
      <c r="BB7" s="39">
        <v>349.83</v>
      </c>
      <c r="BC7" s="39">
        <v>360.86</v>
      </c>
      <c r="BD7" s="39">
        <v>264.97000000000003</v>
      </c>
      <c r="BE7" s="39">
        <v>320.8</v>
      </c>
      <c r="BF7" s="39">
        <v>306.57</v>
      </c>
      <c r="BG7" s="39">
        <v>296.51</v>
      </c>
      <c r="BH7" s="39">
        <v>282.81</v>
      </c>
      <c r="BI7" s="39">
        <v>270.43</v>
      </c>
      <c r="BJ7" s="39">
        <v>312.02999999999997</v>
      </c>
      <c r="BK7" s="39">
        <v>307.45999999999998</v>
      </c>
      <c r="BL7" s="39">
        <v>312.58</v>
      </c>
      <c r="BM7" s="39">
        <v>314.87</v>
      </c>
      <c r="BN7" s="39">
        <v>309.27999999999997</v>
      </c>
      <c r="BO7" s="39">
        <v>266.61</v>
      </c>
      <c r="BP7" s="39">
        <v>88.91</v>
      </c>
      <c r="BQ7" s="39">
        <v>91.21</v>
      </c>
      <c r="BR7" s="39">
        <v>92.01</v>
      </c>
      <c r="BS7" s="39">
        <v>88.29</v>
      </c>
      <c r="BT7" s="39">
        <v>87.72</v>
      </c>
      <c r="BU7" s="39">
        <v>105.71</v>
      </c>
      <c r="BV7" s="39">
        <v>106.01</v>
      </c>
      <c r="BW7" s="39">
        <v>104.57</v>
      </c>
      <c r="BX7" s="39">
        <v>103.54</v>
      </c>
      <c r="BY7" s="39">
        <v>103.32</v>
      </c>
      <c r="BZ7" s="39">
        <v>103.24</v>
      </c>
      <c r="CA7" s="39">
        <v>184.19</v>
      </c>
      <c r="CB7" s="39">
        <v>178.47</v>
      </c>
      <c r="CC7" s="39">
        <v>176.4</v>
      </c>
      <c r="CD7" s="39">
        <v>183.41</v>
      </c>
      <c r="CE7" s="39">
        <v>183.47</v>
      </c>
      <c r="CF7" s="39">
        <v>162.15</v>
      </c>
      <c r="CG7" s="39">
        <v>162.24</v>
      </c>
      <c r="CH7" s="39">
        <v>165.47</v>
      </c>
      <c r="CI7" s="39">
        <v>167.46</v>
      </c>
      <c r="CJ7" s="39">
        <v>168.56</v>
      </c>
      <c r="CK7" s="39">
        <v>168.38</v>
      </c>
      <c r="CL7" s="39">
        <v>63.95</v>
      </c>
      <c r="CM7" s="39">
        <v>63.57</v>
      </c>
      <c r="CN7" s="39">
        <v>63.36</v>
      </c>
      <c r="CO7" s="39">
        <v>63.13</v>
      </c>
      <c r="CP7" s="39">
        <v>62.63</v>
      </c>
      <c r="CQ7" s="39">
        <v>59.34</v>
      </c>
      <c r="CR7" s="39">
        <v>59.11</v>
      </c>
      <c r="CS7" s="39">
        <v>59.74</v>
      </c>
      <c r="CT7" s="39">
        <v>59.46</v>
      </c>
      <c r="CU7" s="39">
        <v>59.51</v>
      </c>
      <c r="CV7" s="39">
        <v>60</v>
      </c>
      <c r="CW7" s="39">
        <v>93.01</v>
      </c>
      <c r="CX7" s="39">
        <v>93.93</v>
      </c>
      <c r="CY7" s="39">
        <v>93.97</v>
      </c>
      <c r="CZ7" s="39">
        <v>93.7</v>
      </c>
      <c r="DA7" s="39">
        <v>93.37</v>
      </c>
      <c r="DB7" s="39">
        <v>87.74</v>
      </c>
      <c r="DC7" s="39">
        <v>87.91</v>
      </c>
      <c r="DD7" s="39">
        <v>87.28</v>
      </c>
      <c r="DE7" s="39">
        <v>87.41</v>
      </c>
      <c r="DF7" s="39">
        <v>87.08</v>
      </c>
      <c r="DG7" s="39">
        <v>89.8</v>
      </c>
      <c r="DH7" s="39">
        <v>36.85</v>
      </c>
      <c r="DI7" s="39">
        <v>38.75</v>
      </c>
      <c r="DJ7" s="39">
        <v>40.46</v>
      </c>
      <c r="DK7" s="39">
        <v>41.96</v>
      </c>
      <c r="DL7" s="39">
        <v>43.82</v>
      </c>
      <c r="DM7" s="39">
        <v>46.27</v>
      </c>
      <c r="DN7" s="39">
        <v>46.88</v>
      </c>
      <c r="DO7" s="39">
        <v>46.94</v>
      </c>
      <c r="DP7" s="39">
        <v>47.62</v>
      </c>
      <c r="DQ7" s="39">
        <v>48.55</v>
      </c>
      <c r="DR7" s="39">
        <v>49.59</v>
      </c>
      <c r="DS7" s="39">
        <v>5.29</v>
      </c>
      <c r="DT7" s="39">
        <v>4.87</v>
      </c>
      <c r="DU7" s="39">
        <v>5.16</v>
      </c>
      <c r="DV7" s="39">
        <v>4.79</v>
      </c>
      <c r="DW7" s="39">
        <v>5.04</v>
      </c>
      <c r="DX7" s="39">
        <v>10.93</v>
      </c>
      <c r="DY7" s="39">
        <v>13.39</v>
      </c>
      <c r="DZ7" s="39">
        <v>14.48</v>
      </c>
      <c r="EA7" s="39">
        <v>16.27</v>
      </c>
      <c r="EB7" s="39">
        <v>17.11</v>
      </c>
      <c r="EC7" s="39">
        <v>19.440000000000001</v>
      </c>
      <c r="ED7" s="39">
        <v>0.62</v>
      </c>
      <c r="EE7" s="39">
        <v>0.56999999999999995</v>
      </c>
      <c r="EF7" s="39">
        <v>0.47</v>
      </c>
      <c r="EG7" s="39">
        <v>0.5</v>
      </c>
      <c r="EH7" s="39">
        <v>0.49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2021-01-13T05:10:02Z</cp:lastPrinted>
  <dcterms:created xsi:type="dcterms:W3CDTF">2020-12-04T02:06:18Z</dcterms:created>
  <dcterms:modified xsi:type="dcterms:W3CDTF">2021-02-10T01:02:48Z</dcterms:modified>
  <cp:category/>
</cp:coreProperties>
</file>