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71下水道\171 公共\"/>
    </mc:Choice>
  </mc:AlternateContent>
  <workbookProtection workbookAlgorithmName="SHA-512" workbookHashValue="jHP28h7hyIlNRRXPrRnNccOEjJc5RGIazswd+osm9Bjr12zypwGFRkr+ZXi6kizfZHO4mcome0bJBhL1XGjmcQ==" workbookSaltValue="Iov/ysMzCGd42Y2PYI61+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<sst xmlns="http://schemas.openxmlformats.org/spreadsheetml/2006/main" count="236" uniqueCount="116">
  <si>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</si>
  <si>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</si>
  <si>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</si>
  <si>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</si>
  <si>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</si>
  <si>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</si>
  <si>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</si>
  <si>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</si>
  <si>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</si>
  <si>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</si>
  <si>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</si>
  <si>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</si>
  <si>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</si>
  <si>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</si>
  <si>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</si>
  <si>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</si>
  <si>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</si>
  <si>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</si>
  <si>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</si>
  <si>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</si>
  <si>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</si>
  <si>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</si>
  <si>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</si>
  <si>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</si>
  <si>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</si>
  <si>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</si>
  <si>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</si>
  <si>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</si>
  <si>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</si>
  <si>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</si>
  <si>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</si>
  <si>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</si>
  <si>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</si>
  <si>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</si>
  <si>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</si>
  <si>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</si>
  <si>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</si>
  <si>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</si>
  <si>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</si>
  <si>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</si>
  <si>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</si>
  <si>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</si>
  <si>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</si>
  <si>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</si>
  <si>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</si>
  <si>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</si>
  <si>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</si>
  <si>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</si>
  <si>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</si>
  <si>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</si>
  <si>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</si>
  <si>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</si>
  <si>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</si>
  <si>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</si>
  <si>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</si>
  <si>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</si>
  <si>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</si>
  <si>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</si>
  <si>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</si>
  <si>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</si>
  <si>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</si>
  <si>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</si>
  <si>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</si>
  <si>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</si>
  <si>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</si>
  <si>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</si>
  <si>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</si>
  <si>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</si>
  <si>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</si>
  <si>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</si>
  <si>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</si>
  <si>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</si>
  <si>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</si>
  <si>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</si>
  <si>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</si>
  <si>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</si>
  <si>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</si>
  <si>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</si>
  <si>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</si>
  <si>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</si>
  <si>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</si>
  <si>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</si>
  <si>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</si>
  <si>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</si>
  <si>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</si>
  <si>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</si>
  <si>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</si>
  <si>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</si>
  <si>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</si>
  <si>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</si>
  <si>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</si>
  <si>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</si>
  <si>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</si>
  <si>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</si>
  <si>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</si>
  <si>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</si>
  <si>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柏市</t>
  </si>
  <si>
    <t>法適用</t>
  </si>
  <si>
    <t>下水道事業</t>
  </si>
  <si>
    <t>公共下水道</t>
  </si>
  <si>
    <t>Ab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</si>
  <si>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</si>
  <si>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</si>
  <si>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</si>
  <si>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</si>
  <si>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</si>
  <si>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</si>
  <si>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</si>
  <si>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</si>
  <si>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</si>
  <si>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</si>
  <si>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</si>
  <si>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</si>
  <si>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平成２７年度のストックマネジメント導入により，緊急度等に応じた老朽化対策の優先度順位付けが完了した。
　平成３０年度からは，民間のノウハウを活用しながら限られた予算及び職員数の範囲で，下水道管路の予防保全型維持管理を目指す，包括的民間委託の業務が開始しており，令和元年度は巡視点検，管路内の簡易カメラ調査，管路更生工事による改築業務などを実施した。
　管渠の老朽化が加速していく中，包括的民間委託の業務の重要度が高まっている。業務が進捗していくことによって，管渠改善率が上昇していくことに期待が高まる。
　今後も引き続き，ストックマネジメント実施計画に基づき，費用を平準化しつつ，順次管路施設の計画的な改築業務に着手する。</t>
    <rPh sb="1" eb="3">
      <t>ヘイセイ</t>
    </rPh>
    <rPh sb="5" eb="7">
      <t>ネンド</t>
    </rPh>
    <rPh sb="18" eb="20">
      <t>ドウニュウ</t>
    </rPh>
    <rPh sb="24" eb="27">
      <t>キンキュウド</t>
    </rPh>
    <rPh sb="27" eb="28">
      <t>トウ</t>
    </rPh>
    <rPh sb="29" eb="30">
      <t>オウ</t>
    </rPh>
    <rPh sb="32" eb="35">
      <t>ロウキュウカ</t>
    </rPh>
    <rPh sb="35" eb="37">
      <t>タイサク</t>
    </rPh>
    <rPh sb="38" eb="41">
      <t>ユウセンド</t>
    </rPh>
    <rPh sb="41" eb="43">
      <t>ジュンイ</t>
    </rPh>
    <rPh sb="43" eb="44">
      <t>ヅ</t>
    </rPh>
    <rPh sb="46" eb="48">
      <t>カンリョウ</t>
    </rPh>
    <rPh sb="53" eb="55">
      <t>ヘイセイ</t>
    </rPh>
    <rPh sb="57" eb="59">
      <t>ネンド</t>
    </rPh>
    <rPh sb="93" eb="96">
      <t>ゲスイドウ</t>
    </rPh>
    <rPh sb="96" eb="98">
      <t>カンロ</t>
    </rPh>
    <rPh sb="113" eb="116">
      <t>ホウカツテキ</t>
    </rPh>
    <rPh sb="116" eb="118">
      <t>ミンカン</t>
    </rPh>
    <rPh sb="118" eb="120">
      <t>イタク</t>
    </rPh>
    <rPh sb="121" eb="123">
      <t>ギョウム</t>
    </rPh>
    <rPh sb="124" eb="126">
      <t>カイシ</t>
    </rPh>
    <rPh sb="131" eb="133">
      <t>レイワ</t>
    </rPh>
    <rPh sb="133" eb="135">
      <t>ガンネン</t>
    </rPh>
    <rPh sb="137" eb="139">
      <t>ジュンシ</t>
    </rPh>
    <rPh sb="139" eb="141">
      <t>テンケン</t>
    </rPh>
    <rPh sb="142" eb="144">
      <t>カンロ</t>
    </rPh>
    <rPh sb="144" eb="145">
      <t>ナイ</t>
    </rPh>
    <rPh sb="146" eb="148">
      <t>カンイ</t>
    </rPh>
    <rPh sb="151" eb="153">
      <t>チョウサ</t>
    </rPh>
    <rPh sb="154" eb="156">
      <t>カンロ</t>
    </rPh>
    <rPh sb="156" eb="158">
      <t>コウセイ</t>
    </rPh>
    <rPh sb="158" eb="160">
      <t>コウジ</t>
    </rPh>
    <rPh sb="163" eb="165">
      <t>カイチク</t>
    </rPh>
    <rPh sb="165" eb="167">
      <t>ギョウム</t>
    </rPh>
    <rPh sb="170" eb="172">
      <t>ジッシ</t>
    </rPh>
    <rPh sb="177" eb="179">
      <t>カンキョ</t>
    </rPh>
    <rPh sb="180" eb="183">
      <t>ロウキュウカ</t>
    </rPh>
    <rPh sb="184" eb="186">
      <t>カソク</t>
    </rPh>
    <rPh sb="190" eb="191">
      <t>ナカ</t>
    </rPh>
    <rPh sb="203" eb="205">
      <t>ジュウヨウ</t>
    </rPh>
    <rPh sb="205" eb="206">
      <t>ド</t>
    </rPh>
    <rPh sb="207" eb="208">
      <t>タカ</t>
    </rPh>
    <rPh sb="214" eb="216">
      <t>ギョウム</t>
    </rPh>
    <rPh sb="217" eb="219">
      <t>シンチョク</t>
    </rPh>
    <rPh sb="230" eb="232">
      <t>カンキョ</t>
    </rPh>
    <rPh sb="232" eb="234">
      <t>カイゼン</t>
    </rPh>
    <rPh sb="234" eb="235">
      <t>リツ</t>
    </rPh>
    <rPh sb="236" eb="238">
      <t>ジョウショウ</t>
    </rPh>
    <rPh sb="245" eb="247">
      <t>キタイ</t>
    </rPh>
    <rPh sb="248" eb="249">
      <t>タカ</t>
    </rPh>
    <rPh sb="254" eb="256">
      <t>コンゴ</t>
    </rPh>
    <rPh sb="257" eb="258">
      <t>ヒ</t>
    </rPh>
    <rPh sb="259" eb="260">
      <t>ツヅ</t>
    </rPh>
    <rPh sb="281" eb="283">
      <t>ヒヨウ</t>
    </rPh>
    <rPh sb="284" eb="287">
      <t>ヘイジュンカ</t>
    </rPh>
    <rPh sb="291" eb="293">
      <t>ジュンジ</t>
    </rPh>
    <rPh sb="293" eb="295">
      <t>カンロ</t>
    </rPh>
    <rPh sb="295" eb="297">
      <t>シセツ</t>
    </rPh>
    <rPh sb="298" eb="301">
      <t>ケイカクテキ</t>
    </rPh>
    <rPh sb="302" eb="304">
      <t>カイチク</t>
    </rPh>
    <rPh sb="304" eb="306">
      <t>ギョウム</t>
    </rPh>
    <rPh sb="307" eb="309">
      <t>チャクシュ</t>
    </rPh>
    <phoneticPr fontId="4"/>
  </si>
  <si>
    <r>
      <rPr>
        <sz val="11"/>
        <rFont val="ＭＳ ゴシック"/>
        <family val="3"/>
        <charset val="128"/>
      </rPr>
      <t>　当市の場合，経常収支比率は１００％を超えて推移しており，健全な状態を保っている。
　また，流動比率も１００％を確保し，キャッシュフロー上も良好である。
　しかしながら，汚水処理原価については上昇傾向にあるだけでなく，全国の平均に比べて，高い水準にある。当市は，下水処理施設を有しておらず，県の流域下水道に接続している。その維持管理負担金が，下水道使用料で回収すべき経費の中で大きなウェイトを占めており，今後も増加が見込まれている。
　さらに，管路施設の老朽化対策経費も，今後増加が見込まれる。</t>
    </r>
    <r>
      <rPr>
        <sz val="11"/>
        <color rgb="FFFF0000"/>
        <rFont val="ＭＳ ゴシック"/>
        <family val="3"/>
        <charset val="128"/>
      </rPr>
      <t xml:space="preserve">
　</t>
    </r>
    <r>
      <rPr>
        <sz val="11"/>
        <rFont val="ＭＳ ゴシック"/>
        <family val="3"/>
        <charset val="128"/>
      </rPr>
      <t>公共インフラとしての下水道を適切に維持管理していけるように必要な費用は確保し，適正な経費回収率となるよう，経常経費の更なる圧縮や業務の効率化を目指しつつ，使用料の見直しによる料金収入の適正化を図る。</t>
    </r>
    <r>
      <rPr>
        <sz val="11"/>
        <color theme="1"/>
        <rFont val="ＭＳ ゴシック"/>
        <family val="3"/>
        <charset val="128"/>
      </rPr>
      <t xml:space="preserve">
</t>
    </r>
    <rPh sb="7" eb="9">
      <t>ケイジョウ</t>
    </rPh>
    <rPh sb="19" eb="20">
      <t>コ</t>
    </rPh>
    <rPh sb="22" eb="24">
      <t>スイイ</t>
    </rPh>
    <rPh sb="29" eb="31">
      <t>ケンゼン</t>
    </rPh>
    <rPh sb="32" eb="34">
      <t>ジョウタイ</t>
    </rPh>
    <rPh sb="96" eb="98">
      <t>ジョウショウ</t>
    </rPh>
    <rPh sb="98" eb="100">
      <t>ケイコウ</t>
    </rPh>
    <rPh sb="109" eb="111">
      <t>ゼンコク</t>
    </rPh>
    <rPh sb="112" eb="114">
      <t>ヘイキン</t>
    </rPh>
    <rPh sb="115" eb="116">
      <t>クラ</t>
    </rPh>
    <rPh sb="119" eb="120">
      <t>タカ</t>
    </rPh>
    <rPh sb="121" eb="123">
      <t>スイジュン</t>
    </rPh>
    <rPh sb="162" eb="164">
      <t>イジ</t>
    </rPh>
    <rPh sb="164" eb="166">
      <t>カンリ</t>
    </rPh>
    <rPh sb="202" eb="204">
      <t>コンゴ</t>
    </rPh>
    <rPh sb="205" eb="207">
      <t>ゾウカ</t>
    </rPh>
    <rPh sb="208" eb="210">
      <t>ミコ</t>
    </rPh>
    <rPh sb="222" eb="224">
      <t>カンロ</t>
    </rPh>
    <rPh sb="224" eb="226">
      <t>シセツ</t>
    </rPh>
    <rPh sb="227" eb="230">
      <t>ロウキュウカ</t>
    </rPh>
    <rPh sb="230" eb="232">
      <t>タイサク</t>
    </rPh>
    <rPh sb="232" eb="234">
      <t>ケイヒ</t>
    </rPh>
    <rPh sb="236" eb="238">
      <t>コンゴ</t>
    </rPh>
    <rPh sb="238" eb="240">
      <t>ゾウカ</t>
    </rPh>
    <rPh sb="241" eb="243">
      <t>ミコ</t>
    </rPh>
    <rPh sb="284" eb="286">
      <t>カクホ</t>
    </rPh>
    <rPh sb="288" eb="290">
      <t>テキセイ</t>
    </rPh>
    <rPh sb="291" eb="293">
      <t>ケイヒ</t>
    </rPh>
    <rPh sb="293" eb="295">
      <t>カイシュウ</t>
    </rPh>
    <rPh sb="295" eb="296">
      <t>リツ</t>
    </rPh>
    <rPh sb="326" eb="329">
      <t>シヨウリョウ</t>
    </rPh>
    <rPh sb="330" eb="332">
      <t>ミナオ</t>
    </rPh>
    <rPh sb="336" eb="338">
      <t>リョウキン</t>
    </rPh>
    <rPh sb="338" eb="340">
      <t>シュウニュウ</t>
    </rPh>
    <rPh sb="341" eb="344">
      <t>テキセイカ</t>
    </rPh>
    <rPh sb="345" eb="346">
      <t>ハカ</t>
    </rPh>
    <phoneticPr fontId="4"/>
  </si>
  <si>
    <t>　現状の経営健全度は，キャッシュフローの面も含めて概ね良好である。
　しかしながら，老朽化の進行等に伴う維持補修対応，流域下水道の維持管理負担金の増加等により，経常的経費は大きく増加していく見込である。
　これは，「経費回収率」の悪化や，「企業債残高対事業規模比率」の上昇などにつながる要素である。
　引き続き，経営戦略に基づき適切な事業運営に努め，健全経営の持続を目指す。</t>
    <rPh sb="42" eb="45">
      <t>ロウキュウカ</t>
    </rPh>
    <rPh sb="46" eb="48">
      <t>シンコウ</t>
    </rPh>
    <rPh sb="48" eb="49">
      <t>トウ</t>
    </rPh>
    <rPh sb="50" eb="51">
      <t>トモナ</t>
    </rPh>
    <rPh sb="52" eb="54">
      <t>イジ</t>
    </rPh>
    <rPh sb="54" eb="56">
      <t>ホシュウ</t>
    </rPh>
    <rPh sb="56" eb="58">
      <t>タイオウ</t>
    </rPh>
    <rPh sb="59" eb="61">
      <t>リュウイキ</t>
    </rPh>
    <rPh sb="61" eb="64">
      <t>ゲスイドウ</t>
    </rPh>
    <rPh sb="65" eb="67">
      <t>イジ</t>
    </rPh>
    <rPh sb="67" eb="69">
      <t>カンリ</t>
    </rPh>
    <rPh sb="69" eb="71">
      <t>フタン</t>
    </rPh>
    <rPh sb="71" eb="72">
      <t>キン</t>
    </rPh>
    <rPh sb="73" eb="75">
      <t>ゾウカ</t>
    </rPh>
    <rPh sb="75" eb="76">
      <t>トウ</t>
    </rPh>
    <rPh sb="80" eb="83">
      <t>ケイジョウテキ</t>
    </rPh>
    <rPh sb="83" eb="85">
      <t>ケイヒ</t>
    </rPh>
    <rPh sb="86" eb="87">
      <t>オオ</t>
    </rPh>
    <rPh sb="89" eb="91">
      <t>ゾウカ</t>
    </rPh>
    <rPh sb="95" eb="97">
      <t>ミコミ</t>
    </rPh>
    <rPh sb="151" eb="152">
      <t>ヒ</t>
    </rPh>
    <rPh sb="153" eb="154">
      <t>ツヅ</t>
    </rPh>
    <rPh sb="164" eb="166">
      <t>テキセツ</t>
    </rPh>
    <rPh sb="167" eb="169">
      <t>ジギョウ</t>
    </rPh>
    <rPh sb="169" eb="171">
      <t>ウンエイ</t>
    </rPh>
    <rPh sb="180" eb="182">
      <t>ジゾク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</si>
</sst>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quot;-&quot;">
                  <c:v>0.08</c:v>
                </c:pt>
              </c:numCache>
            </c:numRef>
          </c:val>
          <c:extLst>
            <c:ext xmlns:c16="http://schemas.microsoft.com/office/drawing/2014/chart" uri="{C3380CC4-5D6E-409C-BE32-E72D297353CC}">
              <c16:uniqueId val="{00000000-BC0D-46C1-80CF-513F2D3C1FA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0.13</c:v>
                </c:pt>
                <c:pt idx="2">
                  <c:v>0.1</c:v>
                </c:pt>
                <c:pt idx="3">
                  <c:v>0.12</c:v>
                </c:pt>
                <c:pt idx="4">
                  <c:v>0.19</c:v>
                </c:pt>
              </c:numCache>
            </c:numRef>
          </c:val>
          <c:smooth val="0"/>
          <c:extLst>
            <c:ext xmlns:c16="http://schemas.microsoft.com/office/drawing/2014/chart" uri="{C3380CC4-5D6E-409C-BE32-E72D297353CC}">
              <c16:uniqueId val="{00000001-BC0D-46C1-80CF-513F2D3C1FA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49-4EBA-B3DD-AE97F5382F3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72.239999999999995</c:v>
                </c:pt>
                <c:pt idx="1">
                  <c:v>69.23</c:v>
                </c:pt>
                <c:pt idx="2">
                  <c:v>70.37</c:v>
                </c:pt>
                <c:pt idx="3">
                  <c:v>68.3</c:v>
                </c:pt>
                <c:pt idx="4">
                  <c:v>67.37</c:v>
                </c:pt>
              </c:numCache>
            </c:numRef>
          </c:val>
          <c:smooth val="0"/>
          <c:extLst>
            <c:ext xmlns:c16="http://schemas.microsoft.com/office/drawing/2014/chart" uri="{C3380CC4-5D6E-409C-BE32-E72D297353CC}">
              <c16:uniqueId val="{00000001-1F49-4EBA-B3DD-AE97F5382F3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91.55</c:v>
                </c:pt>
                <c:pt idx="1">
                  <c:v>87.19</c:v>
                </c:pt>
                <c:pt idx="2">
                  <c:v>86.77</c:v>
                </c:pt>
                <c:pt idx="3">
                  <c:v>91.03</c:v>
                </c:pt>
                <c:pt idx="4">
                  <c:v>91.04</c:v>
                </c:pt>
              </c:numCache>
            </c:numRef>
          </c:val>
          <c:extLst>
            <c:ext xmlns:c16="http://schemas.microsoft.com/office/drawing/2014/chart" uri="{C3380CC4-5D6E-409C-BE32-E72D297353CC}">
              <c16:uniqueId val="{00000000-93C9-4B85-A791-CD6FBD0378E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96.84</c:v>
                </c:pt>
                <c:pt idx="1">
                  <c:v>96.84</c:v>
                </c:pt>
                <c:pt idx="2">
                  <c:v>96.75</c:v>
                </c:pt>
                <c:pt idx="3">
                  <c:v>96.78</c:v>
                </c:pt>
                <c:pt idx="4">
                  <c:v>97</c:v>
                </c:pt>
              </c:numCache>
            </c:numRef>
          </c:val>
          <c:smooth val="0"/>
          <c:extLst>
            <c:ext xmlns:c16="http://schemas.microsoft.com/office/drawing/2014/chart" uri="{C3380CC4-5D6E-409C-BE32-E72D297353CC}">
              <c16:uniqueId val="{00000001-93C9-4B85-A791-CD6FBD0378E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104.61</c:v>
                </c:pt>
                <c:pt idx="1">
                  <c:v>105.37</c:v>
                </c:pt>
                <c:pt idx="2">
                  <c:v>105.75</c:v>
                </c:pt>
                <c:pt idx="3">
                  <c:v>104.38</c:v>
                </c:pt>
                <c:pt idx="4">
                  <c:v>104.89</c:v>
                </c:pt>
              </c:numCache>
            </c:numRef>
          </c:val>
          <c:extLst>
            <c:ext xmlns:c16="http://schemas.microsoft.com/office/drawing/2014/chart" uri="{C3380CC4-5D6E-409C-BE32-E72D297353CC}">
              <c16:uniqueId val="{00000000-306C-4C47-889B-4899406D86C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105.91</c:v>
                </c:pt>
                <c:pt idx="1">
                  <c:v>106.96</c:v>
                </c:pt>
                <c:pt idx="2">
                  <c:v>106.55</c:v>
                </c:pt>
                <c:pt idx="3">
                  <c:v>106.78</c:v>
                </c:pt>
                <c:pt idx="4">
                  <c:v>106.31</c:v>
                </c:pt>
              </c:numCache>
            </c:numRef>
          </c:val>
          <c:smooth val="0"/>
          <c:extLst>
            <c:ext xmlns:c16="http://schemas.microsoft.com/office/drawing/2014/chart" uri="{C3380CC4-5D6E-409C-BE32-E72D297353CC}">
              <c16:uniqueId val="{00000001-306C-4C47-889B-4899406D86C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5.79</c:v>
                </c:pt>
                <c:pt idx="1">
                  <c:v>8.5</c:v>
                </c:pt>
                <c:pt idx="2">
                  <c:v>11.22</c:v>
                </c:pt>
                <c:pt idx="3">
                  <c:v>13.83</c:v>
                </c:pt>
                <c:pt idx="4">
                  <c:v>16.440000000000001</c:v>
                </c:pt>
              </c:numCache>
            </c:numRef>
          </c:val>
          <c:extLst>
            <c:ext xmlns:c16="http://schemas.microsoft.com/office/drawing/2014/chart" uri="{C3380CC4-5D6E-409C-BE32-E72D297353CC}">
              <c16:uniqueId val="{00000000-BB6D-4C3A-9500-AD9279CEB53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22.87</c:v>
                </c:pt>
                <c:pt idx="1">
                  <c:v>28.42</c:v>
                </c:pt>
                <c:pt idx="2">
                  <c:v>28.24</c:v>
                </c:pt>
                <c:pt idx="3">
                  <c:v>29.38</c:v>
                </c:pt>
                <c:pt idx="4">
                  <c:v>30.6</c:v>
                </c:pt>
              </c:numCache>
            </c:numRef>
          </c:val>
          <c:smooth val="0"/>
          <c:extLst>
            <c:ext xmlns:c16="http://schemas.microsoft.com/office/drawing/2014/chart" uri="{C3380CC4-5D6E-409C-BE32-E72D297353CC}">
              <c16:uniqueId val="{00000001-BB6D-4C3A-9500-AD9279CEB53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formatCode="#,##0.00;&quot;△&quot;#,##0.00;&quot;-&quot;">
                  <c:v>0.89</c:v>
                </c:pt>
                <c:pt idx="1">
                  <c:v>0</c:v>
                </c:pt>
                <c:pt idx="2" formatCode="#,##0.00;&quot;△&quot;#,##0.00;&quot;-&quot;">
                  <c:v>1.01</c:v>
                </c:pt>
                <c:pt idx="3" formatCode="#,##0.00;&quot;△&quot;#,##0.00;&quot;-&quot;">
                  <c:v>1.01</c:v>
                </c:pt>
                <c:pt idx="4" formatCode="#,##0.00;&quot;△&quot;#,##0.00;&quot;-&quot;">
                  <c:v>5.69</c:v>
                </c:pt>
              </c:numCache>
            </c:numRef>
          </c:val>
          <c:extLst>
            <c:ext xmlns:c16="http://schemas.microsoft.com/office/drawing/2014/chart" uri="{C3380CC4-5D6E-409C-BE32-E72D297353CC}">
              <c16:uniqueId val="{00000000-513C-4AA7-9B1A-D55CFB8A899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1.2</c:v>
                </c:pt>
                <c:pt idx="1">
                  <c:v>3.01</c:v>
                </c:pt>
                <c:pt idx="2">
                  <c:v>3.67</c:v>
                </c:pt>
                <c:pt idx="3">
                  <c:v>3.45</c:v>
                </c:pt>
                <c:pt idx="4">
                  <c:v>5.0199999999999996</c:v>
                </c:pt>
              </c:numCache>
            </c:numRef>
          </c:val>
          <c:smooth val="0"/>
          <c:extLst>
            <c:ext xmlns:c16="http://schemas.microsoft.com/office/drawing/2014/chart" uri="{C3380CC4-5D6E-409C-BE32-E72D297353CC}">
              <c16:uniqueId val="{00000001-513C-4AA7-9B1A-D55CFB8A899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F9-4299-B094-65BDC4F26DC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formatCode="#,##0.00;&quot;△&quot;#,##0.00;&quot;-&quot;">
                  <c:v>0.41</c:v>
                </c:pt>
                <c:pt idx="3" formatCode="#,##0.00;&quot;△&quot;#,##0.00;&quot;-&quot;">
                  <c:v>0.19</c:v>
                </c:pt>
                <c:pt idx="4" formatCode="#,##0.00;&quot;△&quot;#,##0.00;&quot;-&quot;">
                  <c:v>0.05</c:v>
                </c:pt>
              </c:numCache>
            </c:numRef>
          </c:val>
          <c:smooth val="0"/>
          <c:extLst>
            <c:ext xmlns:c16="http://schemas.microsoft.com/office/drawing/2014/chart" uri="{C3380CC4-5D6E-409C-BE32-E72D297353CC}">
              <c16:uniqueId val="{00000001-63F9-4299-B094-65BDC4F26DC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93.29</c:v>
                </c:pt>
                <c:pt idx="1">
                  <c:v>116.04</c:v>
                </c:pt>
                <c:pt idx="2">
                  <c:v>115.72</c:v>
                </c:pt>
                <c:pt idx="3">
                  <c:v>124.84</c:v>
                </c:pt>
                <c:pt idx="4">
                  <c:v>147.28</c:v>
                </c:pt>
              </c:numCache>
            </c:numRef>
          </c:val>
          <c:extLst>
            <c:ext xmlns:c16="http://schemas.microsoft.com/office/drawing/2014/chart" uri="{C3380CC4-5D6E-409C-BE32-E72D297353CC}">
              <c16:uniqueId val="{00000000-8D17-4EBF-AA00-0243619DAD2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66.900000000000006</c:v>
                </c:pt>
                <c:pt idx="1">
                  <c:v>72.739999999999995</c:v>
                </c:pt>
                <c:pt idx="2">
                  <c:v>83.46</c:v>
                </c:pt>
                <c:pt idx="3">
                  <c:v>80.64</c:v>
                </c:pt>
                <c:pt idx="4">
                  <c:v>88.1</c:v>
                </c:pt>
              </c:numCache>
            </c:numRef>
          </c:val>
          <c:smooth val="0"/>
          <c:extLst>
            <c:ext xmlns:c16="http://schemas.microsoft.com/office/drawing/2014/chart" uri="{C3380CC4-5D6E-409C-BE32-E72D297353CC}">
              <c16:uniqueId val="{00000001-8D17-4EBF-AA00-0243619DAD2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664.03</c:v>
                </c:pt>
                <c:pt idx="1">
                  <c:v>611.73</c:v>
                </c:pt>
                <c:pt idx="2">
                  <c:v>569.70000000000005</c:v>
                </c:pt>
                <c:pt idx="3">
                  <c:v>542.1</c:v>
                </c:pt>
                <c:pt idx="4">
                  <c:v>528.86</c:v>
                </c:pt>
              </c:numCache>
            </c:numRef>
          </c:val>
          <c:extLst>
            <c:ext xmlns:c16="http://schemas.microsoft.com/office/drawing/2014/chart" uri="{C3380CC4-5D6E-409C-BE32-E72D297353CC}">
              <c16:uniqueId val="{00000000-93C7-44D8-8679-15D51C8D6BD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643.19000000000005</c:v>
                </c:pt>
                <c:pt idx="1">
                  <c:v>596.44000000000005</c:v>
                </c:pt>
                <c:pt idx="2">
                  <c:v>612.6</c:v>
                </c:pt>
                <c:pt idx="3">
                  <c:v>606.79999999999995</c:v>
                </c:pt>
                <c:pt idx="4">
                  <c:v>585.55999999999995</c:v>
                </c:pt>
              </c:numCache>
            </c:numRef>
          </c:val>
          <c:smooth val="0"/>
          <c:extLst>
            <c:ext xmlns:c16="http://schemas.microsoft.com/office/drawing/2014/chart" uri="{C3380CC4-5D6E-409C-BE32-E72D297353CC}">
              <c16:uniqueId val="{00000001-93C7-44D8-8679-15D51C8D6BD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103.19</c:v>
                </c:pt>
                <c:pt idx="1">
                  <c:v>105.1</c:v>
                </c:pt>
                <c:pt idx="2">
                  <c:v>101.69</c:v>
                </c:pt>
                <c:pt idx="3">
                  <c:v>94.98</c:v>
                </c:pt>
                <c:pt idx="4">
                  <c:v>97.45</c:v>
                </c:pt>
              </c:numCache>
            </c:numRef>
          </c:val>
          <c:extLst>
            <c:ext xmlns:c16="http://schemas.microsoft.com/office/drawing/2014/chart" uri="{C3380CC4-5D6E-409C-BE32-E72D297353CC}">
              <c16:uniqueId val="{00000000-4792-46E9-8F83-70AEB6ED812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101.54</c:v>
                </c:pt>
                <c:pt idx="1">
                  <c:v>102.42</c:v>
                </c:pt>
                <c:pt idx="2">
                  <c:v>100.97</c:v>
                </c:pt>
                <c:pt idx="3">
                  <c:v>101.84</c:v>
                </c:pt>
                <c:pt idx="4">
                  <c:v>101.62</c:v>
                </c:pt>
              </c:numCache>
            </c:numRef>
          </c:val>
          <c:smooth val="0"/>
          <c:extLst>
            <c:ext xmlns:c16="http://schemas.microsoft.com/office/drawing/2014/chart" uri="{C3380CC4-5D6E-409C-BE32-E72D297353CC}">
              <c16:uniqueId val="{00000001-4792-46E9-8F83-70AEB6ED812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141.57</c:v>
                </c:pt>
                <c:pt idx="1">
                  <c:v>140.21</c:v>
                </c:pt>
                <c:pt idx="2">
                  <c:v>146.63</c:v>
                </c:pt>
                <c:pt idx="3">
                  <c:v>154.54</c:v>
                </c:pt>
                <c:pt idx="4">
                  <c:v>150.6</c:v>
                </c:pt>
              </c:numCache>
            </c:numRef>
          </c:val>
          <c:extLst>
            <c:ext xmlns:c16="http://schemas.microsoft.com/office/drawing/2014/chart" uri="{C3380CC4-5D6E-409C-BE32-E72D297353CC}">
              <c16:uniqueId val="{00000000-5D5B-4203-9810-F326DFF73CC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116.15</c:v>
                </c:pt>
                <c:pt idx="1">
                  <c:v>116.2</c:v>
                </c:pt>
                <c:pt idx="2">
                  <c:v>118.78</c:v>
                </c:pt>
                <c:pt idx="3">
                  <c:v>119.39</c:v>
                </c:pt>
                <c:pt idx="4">
                  <c:v>117.41</c:v>
                </c:pt>
              </c:numCache>
            </c:numRef>
          </c:val>
          <c:smooth val="0"/>
          <c:extLst>
            <c:ext xmlns:c16="http://schemas.microsoft.com/office/drawing/2014/chart" uri="{C3380CC4-5D6E-409C-BE32-E72D297353CC}">
              <c16:uniqueId val="{00000001-5D5B-4203-9810-F326DFF73CC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柏市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Ab</v>
      </c>
      <c r="X8" s="49"/>
      <c r="Y8" s="49"/>
      <c r="Z8" s="49"/>
      <c r="AA8" s="49"/>
      <c r="AB8" s="49"/>
      <c r="AC8" s="49"/>
      <c r="AD8" s="50" t="str">
        <f>データ!$M$6</f>
        <v>非設置</v>
      </c>
      <c r="AE8" s="50"/>
      <c r="AF8" s="50"/>
      <c r="AG8" s="50"/>
      <c r="AH8" s="50"/>
      <c r="AI8" s="50"/>
      <c r="AJ8" s="50"/>
      <c r="AK8" s="3"/>
      <c r="AL8" s="51">
        <f>データ!S6</f>
        <v>424920</v>
      </c>
      <c r="AM8" s="51"/>
      <c r="AN8" s="51"/>
      <c r="AO8" s="51"/>
      <c r="AP8" s="51"/>
      <c r="AQ8" s="51"/>
      <c r="AR8" s="51"/>
      <c r="AS8" s="51"/>
      <c r="AT8" s="46">
        <f>データ!T6</f>
        <v>114.74</v>
      </c>
      <c r="AU8" s="46"/>
      <c r="AV8" s="46"/>
      <c r="AW8" s="46"/>
      <c r="AX8" s="46"/>
      <c r="AY8" s="46"/>
      <c r="AZ8" s="46"/>
      <c r="BA8" s="46"/>
      <c r="BB8" s="46">
        <f>データ!U6</f>
        <v>3703.33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74.36</v>
      </c>
      <c r="J10" s="46"/>
      <c r="K10" s="46"/>
      <c r="L10" s="46"/>
      <c r="M10" s="46"/>
      <c r="N10" s="46"/>
      <c r="O10" s="46"/>
      <c r="P10" s="46">
        <f>データ!P6</f>
        <v>89.98</v>
      </c>
      <c r="Q10" s="46"/>
      <c r="R10" s="46"/>
      <c r="S10" s="46"/>
      <c r="T10" s="46"/>
      <c r="U10" s="46"/>
      <c r="V10" s="46"/>
      <c r="W10" s="46">
        <f>データ!Q6</f>
        <v>79.680000000000007</v>
      </c>
      <c r="X10" s="46"/>
      <c r="Y10" s="46"/>
      <c r="Z10" s="46"/>
      <c r="AA10" s="46"/>
      <c r="AB10" s="46"/>
      <c r="AC10" s="46"/>
      <c r="AD10" s="51">
        <f>データ!R6</f>
        <v>2357</v>
      </c>
      <c r="AE10" s="51"/>
      <c r="AF10" s="51"/>
      <c r="AG10" s="51"/>
      <c r="AH10" s="51"/>
      <c r="AI10" s="51"/>
      <c r="AJ10" s="51"/>
      <c r="AK10" s="2"/>
      <c r="AL10" s="51">
        <f>データ!V6</f>
        <v>383449</v>
      </c>
      <c r="AM10" s="51"/>
      <c r="AN10" s="51"/>
      <c r="AO10" s="51"/>
      <c r="AP10" s="51"/>
      <c r="AQ10" s="51"/>
      <c r="AR10" s="51"/>
      <c r="AS10" s="51"/>
      <c r="AT10" s="46">
        <f>データ!W6</f>
        <v>46.19</v>
      </c>
      <c r="AU10" s="46"/>
      <c r="AV10" s="46"/>
      <c r="AW10" s="46"/>
      <c r="AX10" s="46"/>
      <c r="AY10" s="46"/>
      <c r="AZ10" s="46"/>
      <c r="BA10" s="46"/>
      <c r="BB10" s="46">
        <f>データ!X6</f>
        <v>8301.56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I5Xdm1U95hVHvVkIDsOOmLlnEKl50HwNPxwvWf++RAAlO2kbPZTIr4YkgkVoFIInpR7gboLr+Vpd/+TubmFuEg==" saltValue="wXRV6P3OSCtD0+Bvn4L92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122173</v>
      </c>
      <c r="D6" s="33">
        <f t="shared" si="3"/>
        <v>46</v>
      </c>
      <c r="E6" s="33">
        <f t="shared" si="3"/>
        <v>17</v>
      </c>
      <c r="F6" s="33">
        <f t="shared" si="3"/>
        <v>1</v>
      </c>
      <c r="G6" s="33">
        <f t="shared" si="3"/>
        <v>0</v>
      </c>
      <c r="H6" s="33" t="str">
        <f t="shared" si="3"/>
        <v>千葉県　柏市</v>
      </c>
      <c r="I6" s="33" t="str">
        <f t="shared" si="3"/>
        <v>法適用</v>
      </c>
      <c r="J6" s="33" t="str">
        <f t="shared" si="3"/>
        <v>下水道事業</v>
      </c>
      <c r="K6" s="33" t="str">
        <f t="shared" si="3"/>
        <v>公共下水道</v>
      </c>
      <c r="L6" s="33" t="str">
        <f t="shared" si="3"/>
        <v>Ab</v>
      </c>
      <c r="M6" s="33" t="str">
        <f t="shared" si="3"/>
        <v>非設置</v>
      </c>
      <c r="N6" s="34" t="str">
        <f t="shared" si="3"/>
        <v>-</v>
      </c>
      <c r="O6" s="34">
        <f t="shared" si="3"/>
        <v>74.36</v>
      </c>
      <c r="P6" s="34">
        <f t="shared" si="3"/>
        <v>89.98</v>
      </c>
      <c r="Q6" s="34">
        <f t="shared" si="3"/>
        <v>79.680000000000007</v>
      </c>
      <c r="R6" s="34">
        <f t="shared" si="3"/>
        <v>2357</v>
      </c>
      <c r="S6" s="34">
        <f t="shared" si="3"/>
        <v>424920</v>
      </c>
      <c r="T6" s="34">
        <f t="shared" si="3"/>
        <v>114.74</v>
      </c>
      <c r="U6" s="34">
        <f t="shared" si="3"/>
        <v>3703.33</v>
      </c>
      <c r="V6" s="34">
        <f t="shared" si="3"/>
        <v>383449</v>
      </c>
      <c r="W6" s="34">
        <f t="shared" si="3"/>
        <v>46.19</v>
      </c>
      <c r="X6" s="34">
        <f t="shared" si="3"/>
        <v>8301.56</v>
      </c>
      <c r="Y6" s="35">
        <f>IF(Y7="",NA(),Y7)</f>
        <v>104.61</v>
      </c>
      <c r="Z6" s="35">
        <f t="shared" ref="Z6:AH6" si="4">IF(Z7="",NA(),Z7)</f>
        <v>105.37</v>
      </c>
      <c r="AA6" s="35">
        <f t="shared" si="4"/>
        <v>105.75</v>
      </c>
      <c r="AB6" s="35">
        <f t="shared" si="4"/>
        <v>104.38</v>
      </c>
      <c r="AC6" s="35">
        <f t="shared" si="4"/>
        <v>104.89</v>
      </c>
      <c r="AD6" s="35">
        <f t="shared" si="4"/>
        <v>105.91</v>
      </c>
      <c r="AE6" s="35">
        <f t="shared" si="4"/>
        <v>106.96</v>
      </c>
      <c r="AF6" s="35">
        <f t="shared" si="4"/>
        <v>106.55</v>
      </c>
      <c r="AG6" s="35">
        <f t="shared" si="4"/>
        <v>106.78</v>
      </c>
      <c r="AH6" s="35">
        <f t="shared" si="4"/>
        <v>106.31</v>
      </c>
      <c r="AI6" s="34" t="str">
        <f>IF(AI7="","",IF(AI7="-","【-】","【"&amp;SUBSTITUTE(TEXT(AI7,"#,##0.00"),"-","△")&amp;"】"))</f>
        <v>【108.07】</v>
      </c>
      <c r="AJ6" s="34">
        <f>IF(AJ7="",NA(),AJ7)</f>
        <v>0</v>
      </c>
      <c r="AK6" s="34">
        <f t="shared" ref="AK6:AS6" si="5">IF(AK7="",NA(),AK7)</f>
        <v>0</v>
      </c>
      <c r="AL6" s="34">
        <f t="shared" si="5"/>
        <v>0</v>
      </c>
      <c r="AM6" s="34">
        <f t="shared" si="5"/>
        <v>0</v>
      </c>
      <c r="AN6" s="34">
        <f t="shared" si="5"/>
        <v>0</v>
      </c>
      <c r="AO6" s="34">
        <f t="shared" si="5"/>
        <v>0</v>
      </c>
      <c r="AP6" s="34">
        <f t="shared" si="5"/>
        <v>0</v>
      </c>
      <c r="AQ6" s="35">
        <f t="shared" si="5"/>
        <v>0.41</v>
      </c>
      <c r="AR6" s="35">
        <f t="shared" si="5"/>
        <v>0.19</v>
      </c>
      <c r="AS6" s="35">
        <f t="shared" si="5"/>
        <v>0.05</v>
      </c>
      <c r="AT6" s="34" t="str">
        <f>IF(AT7="","",IF(AT7="-","【-】","【"&amp;SUBSTITUTE(TEXT(AT7,"#,##0.00"),"-","△")&amp;"】"))</f>
        <v>【3.09】</v>
      </c>
      <c r="AU6" s="35">
        <f>IF(AU7="",NA(),AU7)</f>
        <v>93.29</v>
      </c>
      <c r="AV6" s="35">
        <f t="shared" ref="AV6:BD6" si="6">IF(AV7="",NA(),AV7)</f>
        <v>116.04</v>
      </c>
      <c r="AW6" s="35">
        <f t="shared" si="6"/>
        <v>115.72</v>
      </c>
      <c r="AX6" s="35">
        <f t="shared" si="6"/>
        <v>124.84</v>
      </c>
      <c r="AY6" s="35">
        <f t="shared" si="6"/>
        <v>147.28</v>
      </c>
      <c r="AZ6" s="35">
        <f t="shared" si="6"/>
        <v>66.900000000000006</v>
      </c>
      <c r="BA6" s="35">
        <f t="shared" si="6"/>
        <v>72.739999999999995</v>
      </c>
      <c r="BB6" s="35">
        <f t="shared" si="6"/>
        <v>83.46</v>
      </c>
      <c r="BC6" s="35">
        <f t="shared" si="6"/>
        <v>80.64</v>
      </c>
      <c r="BD6" s="35">
        <f t="shared" si="6"/>
        <v>88.1</v>
      </c>
      <c r="BE6" s="34" t="str">
        <f>IF(BE7="","",IF(BE7="-","【-】","【"&amp;SUBSTITUTE(TEXT(BE7,"#,##0.00"),"-","△")&amp;"】"))</f>
        <v>【69.54】</v>
      </c>
      <c r="BF6" s="35">
        <f>IF(BF7="",NA(),BF7)</f>
        <v>664.03</v>
      </c>
      <c r="BG6" s="35">
        <f t="shared" ref="BG6:BO6" si="7">IF(BG7="",NA(),BG7)</f>
        <v>611.73</v>
      </c>
      <c r="BH6" s="35">
        <f t="shared" si="7"/>
        <v>569.70000000000005</v>
      </c>
      <c r="BI6" s="35">
        <f t="shared" si="7"/>
        <v>542.1</v>
      </c>
      <c r="BJ6" s="35">
        <f t="shared" si="7"/>
        <v>528.86</v>
      </c>
      <c r="BK6" s="35">
        <f t="shared" si="7"/>
        <v>643.19000000000005</v>
      </c>
      <c r="BL6" s="35">
        <f t="shared" si="7"/>
        <v>596.44000000000005</v>
      </c>
      <c r="BM6" s="35">
        <f t="shared" si="7"/>
        <v>612.6</v>
      </c>
      <c r="BN6" s="35">
        <f t="shared" si="7"/>
        <v>606.79999999999995</v>
      </c>
      <c r="BO6" s="35">
        <f t="shared" si="7"/>
        <v>585.55999999999995</v>
      </c>
      <c r="BP6" s="34" t="str">
        <f>IF(BP7="","",IF(BP7="-","【-】","【"&amp;SUBSTITUTE(TEXT(BP7,"#,##0.00"),"-","△")&amp;"】"))</f>
        <v>【682.51】</v>
      </c>
      <c r="BQ6" s="35">
        <f>IF(BQ7="",NA(),BQ7)</f>
        <v>103.19</v>
      </c>
      <c r="BR6" s="35">
        <f t="shared" ref="BR6:BZ6" si="8">IF(BR7="",NA(),BR7)</f>
        <v>105.1</v>
      </c>
      <c r="BS6" s="35">
        <f t="shared" si="8"/>
        <v>101.69</v>
      </c>
      <c r="BT6" s="35">
        <f t="shared" si="8"/>
        <v>94.98</v>
      </c>
      <c r="BU6" s="35">
        <f t="shared" si="8"/>
        <v>97.45</v>
      </c>
      <c r="BV6" s="35">
        <f t="shared" si="8"/>
        <v>101.54</v>
      </c>
      <c r="BW6" s="35">
        <f t="shared" si="8"/>
        <v>102.42</v>
      </c>
      <c r="BX6" s="35">
        <f t="shared" si="8"/>
        <v>100.97</v>
      </c>
      <c r="BY6" s="35">
        <f t="shared" si="8"/>
        <v>101.84</v>
      </c>
      <c r="BZ6" s="35">
        <f t="shared" si="8"/>
        <v>101.62</v>
      </c>
      <c r="CA6" s="34" t="str">
        <f>IF(CA7="","",IF(CA7="-","【-】","【"&amp;SUBSTITUTE(TEXT(CA7,"#,##0.00"),"-","△")&amp;"】"))</f>
        <v>【100.34】</v>
      </c>
      <c r="CB6" s="35">
        <f>IF(CB7="",NA(),CB7)</f>
        <v>141.57</v>
      </c>
      <c r="CC6" s="35">
        <f t="shared" ref="CC6:CK6" si="9">IF(CC7="",NA(),CC7)</f>
        <v>140.21</v>
      </c>
      <c r="CD6" s="35">
        <f t="shared" si="9"/>
        <v>146.63</v>
      </c>
      <c r="CE6" s="35">
        <f t="shared" si="9"/>
        <v>154.54</v>
      </c>
      <c r="CF6" s="35">
        <f t="shared" si="9"/>
        <v>150.6</v>
      </c>
      <c r="CG6" s="35">
        <f t="shared" si="9"/>
        <v>116.15</v>
      </c>
      <c r="CH6" s="35">
        <f t="shared" si="9"/>
        <v>116.2</v>
      </c>
      <c r="CI6" s="35">
        <f t="shared" si="9"/>
        <v>118.78</v>
      </c>
      <c r="CJ6" s="35">
        <f t="shared" si="9"/>
        <v>119.39</v>
      </c>
      <c r="CK6" s="35">
        <f t="shared" si="9"/>
        <v>117.41</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72.239999999999995</v>
      </c>
      <c r="CS6" s="35">
        <f t="shared" si="10"/>
        <v>69.23</v>
      </c>
      <c r="CT6" s="35">
        <f t="shared" si="10"/>
        <v>70.37</v>
      </c>
      <c r="CU6" s="35">
        <f t="shared" si="10"/>
        <v>68.3</v>
      </c>
      <c r="CV6" s="35">
        <f t="shared" si="10"/>
        <v>67.37</v>
      </c>
      <c r="CW6" s="34" t="str">
        <f>IF(CW7="","",IF(CW7="-","【-】","【"&amp;SUBSTITUTE(TEXT(CW7,"#,##0.00"),"-","△")&amp;"】"))</f>
        <v>【59.64】</v>
      </c>
      <c r="CX6" s="35">
        <f>IF(CX7="",NA(),CX7)</f>
        <v>91.55</v>
      </c>
      <c r="CY6" s="35">
        <f t="shared" ref="CY6:DG6" si="11">IF(CY7="",NA(),CY7)</f>
        <v>87.19</v>
      </c>
      <c r="CZ6" s="35">
        <f t="shared" si="11"/>
        <v>86.77</v>
      </c>
      <c r="DA6" s="35">
        <f t="shared" si="11"/>
        <v>91.03</v>
      </c>
      <c r="DB6" s="35">
        <f t="shared" si="11"/>
        <v>91.04</v>
      </c>
      <c r="DC6" s="35">
        <f t="shared" si="11"/>
        <v>96.84</v>
      </c>
      <c r="DD6" s="35">
        <f t="shared" si="11"/>
        <v>96.84</v>
      </c>
      <c r="DE6" s="35">
        <f t="shared" si="11"/>
        <v>96.75</v>
      </c>
      <c r="DF6" s="35">
        <f t="shared" si="11"/>
        <v>96.78</v>
      </c>
      <c r="DG6" s="35">
        <f t="shared" si="11"/>
        <v>97</v>
      </c>
      <c r="DH6" s="34" t="str">
        <f>IF(DH7="","",IF(DH7="-","【-】","【"&amp;SUBSTITUTE(TEXT(DH7,"#,##0.00"),"-","△")&amp;"】"))</f>
        <v>【95.35】</v>
      </c>
      <c r="DI6" s="35">
        <f>IF(DI7="",NA(),DI7)</f>
        <v>5.79</v>
      </c>
      <c r="DJ6" s="35">
        <f t="shared" ref="DJ6:DR6" si="12">IF(DJ7="",NA(),DJ7)</f>
        <v>8.5</v>
      </c>
      <c r="DK6" s="35">
        <f t="shared" si="12"/>
        <v>11.22</v>
      </c>
      <c r="DL6" s="35">
        <f t="shared" si="12"/>
        <v>13.83</v>
      </c>
      <c r="DM6" s="35">
        <f t="shared" si="12"/>
        <v>16.440000000000001</v>
      </c>
      <c r="DN6" s="35">
        <f t="shared" si="12"/>
        <v>22.87</v>
      </c>
      <c r="DO6" s="35">
        <f t="shared" si="12"/>
        <v>28.42</v>
      </c>
      <c r="DP6" s="35">
        <f t="shared" si="12"/>
        <v>28.24</v>
      </c>
      <c r="DQ6" s="35">
        <f t="shared" si="12"/>
        <v>29.38</v>
      </c>
      <c r="DR6" s="35">
        <f t="shared" si="12"/>
        <v>30.6</v>
      </c>
      <c r="DS6" s="34" t="str">
        <f>IF(DS7="","",IF(DS7="-","【-】","【"&amp;SUBSTITUTE(TEXT(DS7,"#,##0.00"),"-","△")&amp;"】"))</f>
        <v>【38.57】</v>
      </c>
      <c r="DT6" s="35">
        <f>IF(DT7="",NA(),DT7)</f>
        <v>0.89</v>
      </c>
      <c r="DU6" s="34">
        <f t="shared" ref="DU6:EC6" si="13">IF(DU7="",NA(),DU7)</f>
        <v>0</v>
      </c>
      <c r="DV6" s="35">
        <f t="shared" si="13"/>
        <v>1.01</v>
      </c>
      <c r="DW6" s="35">
        <f t="shared" si="13"/>
        <v>1.01</v>
      </c>
      <c r="DX6" s="35">
        <f t="shared" si="13"/>
        <v>5.69</v>
      </c>
      <c r="DY6" s="35">
        <f t="shared" si="13"/>
        <v>1.2</v>
      </c>
      <c r="DZ6" s="35">
        <f t="shared" si="13"/>
        <v>3.01</v>
      </c>
      <c r="EA6" s="35">
        <f t="shared" si="13"/>
        <v>3.67</v>
      </c>
      <c r="EB6" s="35">
        <f t="shared" si="13"/>
        <v>3.45</v>
      </c>
      <c r="EC6" s="35">
        <f t="shared" si="13"/>
        <v>5.0199999999999996</v>
      </c>
      <c r="ED6" s="34" t="str">
        <f>IF(ED7="","",IF(ED7="-","【-】","【"&amp;SUBSTITUTE(TEXT(ED7,"#,##0.00"),"-","△")&amp;"】"))</f>
        <v>【5.90】</v>
      </c>
      <c r="EE6" s="34">
        <f>IF(EE7="",NA(),EE7)</f>
        <v>0</v>
      </c>
      <c r="EF6" s="34">
        <f t="shared" ref="EF6:EN6" si="14">IF(EF7="",NA(),EF7)</f>
        <v>0</v>
      </c>
      <c r="EG6" s="34">
        <f t="shared" si="14"/>
        <v>0</v>
      </c>
      <c r="EH6" s="34">
        <f t="shared" si="14"/>
        <v>0</v>
      </c>
      <c r="EI6" s="35">
        <f t="shared" si="14"/>
        <v>0.08</v>
      </c>
      <c r="EJ6" s="35">
        <f t="shared" si="14"/>
        <v>0.11</v>
      </c>
      <c r="EK6" s="35">
        <f t="shared" si="14"/>
        <v>0.13</v>
      </c>
      <c r="EL6" s="35">
        <f t="shared" si="14"/>
        <v>0.1</v>
      </c>
      <c r="EM6" s="35">
        <f t="shared" si="14"/>
        <v>0.12</v>
      </c>
      <c r="EN6" s="35">
        <f t="shared" si="14"/>
        <v>0.19</v>
      </c>
      <c r="EO6" s="34" t="str">
        <f>IF(EO7="","",IF(EO7="-","【-】","【"&amp;SUBSTITUTE(TEXT(EO7,"#,##0.00"),"-","△")&amp;"】"))</f>
        <v>【0.22】</v>
      </c>
    </row>
    <row r="7" spans="1:148" s="36" customFormat="1" x14ac:dyDescent="0.15">
      <c r="A7" s="28"/>
      <c r="B7" s="37">
        <v>2019</v>
      </c>
      <c r="C7" s="37">
        <v>122173</v>
      </c>
      <c r="D7" s="37">
        <v>46</v>
      </c>
      <c r="E7" s="37">
        <v>17</v>
      </c>
      <c r="F7" s="37">
        <v>1</v>
      </c>
      <c r="G7" s="37">
        <v>0</v>
      </c>
      <c r="H7" s="37" t="s">
        <v>96</v>
      </c>
      <c r="I7" s="37" t="s">
        <v>97</v>
      </c>
      <c r="J7" s="37" t="s">
        <v>98</v>
      </c>
      <c r="K7" s="37" t="s">
        <v>99</v>
      </c>
      <c r="L7" s="37" t="s">
        <v>100</v>
      </c>
      <c r="M7" s="37" t="s">
        <v>101</v>
      </c>
      <c r="N7" s="38" t="s">
        <v>102</v>
      </c>
      <c r="O7" s="38">
        <v>74.36</v>
      </c>
      <c r="P7" s="38">
        <v>89.98</v>
      </c>
      <c r="Q7" s="38">
        <v>79.680000000000007</v>
      </c>
      <c r="R7" s="38">
        <v>2357</v>
      </c>
      <c r="S7" s="38">
        <v>424920</v>
      </c>
      <c r="T7" s="38">
        <v>114.74</v>
      </c>
      <c r="U7" s="38">
        <v>3703.33</v>
      </c>
      <c r="V7" s="38">
        <v>383449</v>
      </c>
      <c r="W7" s="38">
        <v>46.19</v>
      </c>
      <c r="X7" s="38">
        <v>8301.56</v>
      </c>
      <c r="Y7" s="38">
        <v>104.61</v>
      </c>
      <c r="Z7" s="38">
        <v>105.37</v>
      </c>
      <c r="AA7" s="38">
        <v>105.75</v>
      </c>
      <c r="AB7" s="38">
        <v>104.38</v>
      </c>
      <c r="AC7" s="38">
        <v>104.89</v>
      </c>
      <c r="AD7" s="38">
        <v>105.91</v>
      </c>
      <c r="AE7" s="38">
        <v>106.96</v>
      </c>
      <c r="AF7" s="38">
        <v>106.55</v>
      </c>
      <c r="AG7" s="38">
        <v>106.78</v>
      </c>
      <c r="AH7" s="38">
        <v>106.31</v>
      </c>
      <c r="AI7" s="38">
        <v>108.07</v>
      </c>
      <c r="AJ7" s="38">
        <v>0</v>
      </c>
      <c r="AK7" s="38">
        <v>0</v>
      </c>
      <c r="AL7" s="38">
        <v>0</v>
      </c>
      <c r="AM7" s="38">
        <v>0</v>
      </c>
      <c r="AN7" s="38">
        <v>0</v>
      </c>
      <c r="AO7" s="38">
        <v>0</v>
      </c>
      <c r="AP7" s="38">
        <v>0</v>
      </c>
      <c r="AQ7" s="38">
        <v>0.41</v>
      </c>
      <c r="AR7" s="38">
        <v>0.19</v>
      </c>
      <c r="AS7" s="38">
        <v>0.05</v>
      </c>
      <c r="AT7" s="38">
        <v>3.09</v>
      </c>
      <c r="AU7" s="38">
        <v>93.29</v>
      </c>
      <c r="AV7" s="38">
        <v>116.04</v>
      </c>
      <c r="AW7" s="38">
        <v>115.72</v>
      </c>
      <c r="AX7" s="38">
        <v>124.84</v>
      </c>
      <c r="AY7" s="38">
        <v>147.28</v>
      </c>
      <c r="AZ7" s="38">
        <v>66.900000000000006</v>
      </c>
      <c r="BA7" s="38">
        <v>72.739999999999995</v>
      </c>
      <c r="BB7" s="38">
        <v>83.46</v>
      </c>
      <c r="BC7" s="38">
        <v>80.64</v>
      </c>
      <c r="BD7" s="38">
        <v>88.1</v>
      </c>
      <c r="BE7" s="38">
        <v>69.540000000000006</v>
      </c>
      <c r="BF7" s="38">
        <v>664.03</v>
      </c>
      <c r="BG7" s="38">
        <v>611.73</v>
      </c>
      <c r="BH7" s="38">
        <v>569.70000000000005</v>
      </c>
      <c r="BI7" s="38">
        <v>542.1</v>
      </c>
      <c r="BJ7" s="38">
        <v>528.86</v>
      </c>
      <c r="BK7" s="38">
        <v>643.19000000000005</v>
      </c>
      <c r="BL7" s="38">
        <v>596.44000000000005</v>
      </c>
      <c r="BM7" s="38">
        <v>612.6</v>
      </c>
      <c r="BN7" s="38">
        <v>606.79999999999995</v>
      </c>
      <c r="BO7" s="38">
        <v>585.55999999999995</v>
      </c>
      <c r="BP7" s="38">
        <v>682.51</v>
      </c>
      <c r="BQ7" s="38">
        <v>103.19</v>
      </c>
      <c r="BR7" s="38">
        <v>105.1</v>
      </c>
      <c r="BS7" s="38">
        <v>101.69</v>
      </c>
      <c r="BT7" s="38">
        <v>94.98</v>
      </c>
      <c r="BU7" s="38">
        <v>97.45</v>
      </c>
      <c r="BV7" s="38">
        <v>101.54</v>
      </c>
      <c r="BW7" s="38">
        <v>102.42</v>
      </c>
      <c r="BX7" s="38">
        <v>100.97</v>
      </c>
      <c r="BY7" s="38">
        <v>101.84</v>
      </c>
      <c r="BZ7" s="38">
        <v>101.62</v>
      </c>
      <c r="CA7" s="38">
        <v>100.34</v>
      </c>
      <c r="CB7" s="38">
        <v>141.57</v>
      </c>
      <c r="CC7" s="38">
        <v>140.21</v>
      </c>
      <c r="CD7" s="38">
        <v>146.63</v>
      </c>
      <c r="CE7" s="38">
        <v>154.54</v>
      </c>
      <c r="CF7" s="38">
        <v>150.6</v>
      </c>
      <c r="CG7" s="38">
        <v>116.15</v>
      </c>
      <c r="CH7" s="38">
        <v>116.2</v>
      </c>
      <c r="CI7" s="38">
        <v>118.78</v>
      </c>
      <c r="CJ7" s="38">
        <v>119.39</v>
      </c>
      <c r="CK7" s="38">
        <v>117.41</v>
      </c>
      <c r="CL7" s="38">
        <v>136.15</v>
      </c>
      <c r="CM7" s="38" t="s">
        <v>102</v>
      </c>
      <c r="CN7" s="38" t="s">
        <v>102</v>
      </c>
      <c r="CO7" s="38" t="s">
        <v>102</v>
      </c>
      <c r="CP7" s="38" t="s">
        <v>102</v>
      </c>
      <c r="CQ7" s="38" t="s">
        <v>102</v>
      </c>
      <c r="CR7" s="38">
        <v>72.239999999999995</v>
      </c>
      <c r="CS7" s="38">
        <v>69.23</v>
      </c>
      <c r="CT7" s="38">
        <v>70.37</v>
      </c>
      <c r="CU7" s="38">
        <v>68.3</v>
      </c>
      <c r="CV7" s="38">
        <v>67.37</v>
      </c>
      <c r="CW7" s="38">
        <v>59.64</v>
      </c>
      <c r="CX7" s="38">
        <v>91.55</v>
      </c>
      <c r="CY7" s="38">
        <v>87.19</v>
      </c>
      <c r="CZ7" s="38">
        <v>86.77</v>
      </c>
      <c r="DA7" s="38">
        <v>91.03</v>
      </c>
      <c r="DB7" s="38">
        <v>91.04</v>
      </c>
      <c r="DC7" s="38">
        <v>96.84</v>
      </c>
      <c r="DD7" s="38">
        <v>96.84</v>
      </c>
      <c r="DE7" s="38">
        <v>96.75</v>
      </c>
      <c r="DF7" s="38">
        <v>96.78</v>
      </c>
      <c r="DG7" s="38">
        <v>97</v>
      </c>
      <c r="DH7" s="38">
        <v>95.35</v>
      </c>
      <c r="DI7" s="38">
        <v>5.79</v>
      </c>
      <c r="DJ7" s="38">
        <v>8.5</v>
      </c>
      <c r="DK7" s="38">
        <v>11.22</v>
      </c>
      <c r="DL7" s="38">
        <v>13.83</v>
      </c>
      <c r="DM7" s="38">
        <v>16.440000000000001</v>
      </c>
      <c r="DN7" s="38">
        <v>22.87</v>
      </c>
      <c r="DO7" s="38">
        <v>28.42</v>
      </c>
      <c r="DP7" s="38">
        <v>28.24</v>
      </c>
      <c r="DQ7" s="38">
        <v>29.38</v>
      </c>
      <c r="DR7" s="38">
        <v>30.6</v>
      </c>
      <c r="DS7" s="38">
        <v>38.57</v>
      </c>
      <c r="DT7" s="38">
        <v>0.89</v>
      </c>
      <c r="DU7" s="38">
        <v>0</v>
      </c>
      <c r="DV7" s="38">
        <v>1.01</v>
      </c>
      <c r="DW7" s="38">
        <v>1.01</v>
      </c>
      <c r="DX7" s="38">
        <v>5.69</v>
      </c>
      <c r="DY7" s="38">
        <v>1.2</v>
      </c>
      <c r="DZ7" s="38">
        <v>3.01</v>
      </c>
      <c r="EA7" s="38">
        <v>3.67</v>
      </c>
      <c r="EB7" s="38">
        <v>3.45</v>
      </c>
      <c r="EC7" s="38">
        <v>5.0199999999999996</v>
      </c>
      <c r="ED7" s="38">
        <v>5.9</v>
      </c>
      <c r="EE7" s="38">
        <v>0</v>
      </c>
      <c r="EF7" s="38">
        <v>0</v>
      </c>
      <c r="EG7" s="38">
        <v>0</v>
      </c>
      <c r="EH7" s="38">
        <v>0</v>
      </c>
      <c r="EI7" s="38">
        <v>0.08</v>
      </c>
      <c r="EJ7" s="38">
        <v>0.11</v>
      </c>
      <c r="EK7" s="38">
        <v>0.13</v>
      </c>
      <c r="EL7" s="38">
        <v>0.1</v>
      </c>
      <c r="EM7" s="38">
        <v>0.12</v>
      </c>
      <c r="EN7" s="38">
        <v>0.19</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2021-01-21T01:08:22Z</cp:lastPrinted>
  <dcterms:created xsi:type="dcterms:W3CDTF">2020-12-04T02:25:35Z</dcterms:created>
  <dcterms:modified xsi:type="dcterms:W3CDTF">2021-02-20T07:25:54Z</dcterms:modified>
  <cp:category/>
</cp:coreProperties>
</file>