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T2Bjfajtk2JrtjxB19mmAmLyekWngMVoswyJoGS4GZgJkwi7fKIRgIvn00dp5GjwC3R7+Gn6+OxxsM1sseGcrQ==" workbookSaltValue="Qm/eDgSvIxCovV19WEvy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<sst xmlns="http://schemas.openxmlformats.org/spreadsheetml/2006/main" count="228" uniqueCount="114">
  <si>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</si>
  <si>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</si>
  <si>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</si>
  <si>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</si>
  <si>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</si>
  <si>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</si>
  <si>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</si>
  <si>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</si>
  <si>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</si>
  <si>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</si>
  <si>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</si>
  <si>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</si>
  <si>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</si>
  <si>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</si>
  <si>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</si>
  <si>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</si>
  <si>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</si>
  <si>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</si>
  <si>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</si>
  <si>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</si>
  <si>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</si>
  <si>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</si>
  <si>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</si>
  <si>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</si>
  <si>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</si>
  <si>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</si>
  <si>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</si>
  <si>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</si>
  <si>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</si>
  <si>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</si>
  <si>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</si>
  <si>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</si>
  <si>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</si>
  <si>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</si>
  <si>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</si>
  <si>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</si>
  <si>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</si>
  <si>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</si>
  <si>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</si>
  <si>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</si>
  <si>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</si>
  <si>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</si>
  <si>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</si>
  <si>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</si>
  <si>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</si>
  <si>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</si>
  <si>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</si>
  <si>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</si>
  <si>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</si>
  <si>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</si>
  <si>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</si>
  <si>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</si>
  <si>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</si>
  <si>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</si>
  <si>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</si>
  <si>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</si>
  <si>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</si>
  <si>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</si>
  <si>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</si>
  <si>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</si>
  <si>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</si>
  <si>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</si>
  <si>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</si>
  <si>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</si>
  <si>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</si>
  <si>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</si>
  <si>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</si>
  <si>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</si>
  <si>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</si>
  <si>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</si>
  <si>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</si>
  <si>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</si>
  <si>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</si>
  <si>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</si>
  <si>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</si>
  <si>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</si>
  <si>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</si>
  <si>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</si>
  <si>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</si>
  <si>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</si>
  <si>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</si>
  <si>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</si>
  <si>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</si>
  <si>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</si>
  <si>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</si>
  <si>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</si>
  <si>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</si>
  <si>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</si>
  <si>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</si>
  <si>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</si>
  <si>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</si>
  <si>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</si>
  <si>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</si>
  <si>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</si>
  <si>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</si>
  <si>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</si>
  <si>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</si>
  <si>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</si>
  <si>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</si>
  <si>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</si>
  <si>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</si>
  <si>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</si>
  <si>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</si>
  <si>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</si>
  <si>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</si>
  <si>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</si>
  <si>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</si>
  <si>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</si>
  <si>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</si>
  <si>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</si>
  <si>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</si>
  <si>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水道事業は全体として健全性・効率性を維持していると考えられる。しかし、近年は水需要の伸び悩みにより給水収益が横ばいであり、また、老朽した施設(浄水場設備、配管など)の維持管理・更新により費用の増加・預金の減少が続いていることを考慮すると、今後は経営が厳しくなることが見込まれる。
　個々の指標については、
　①「経常収支比率」、⑤「料金回収率」が低下し、⑥「給水原価」が上昇しているが、これは主に固定資産の関連費用（減価償却費など）が増加しているためであり、今後もこの傾向は続くものと考えられる。なお、これらは類似団体平均値等と比較して良好な数値である。
　③「流動比率」は年度末の未払金の状況により大きく増減するため変動が大きいが、良好な数値である。なお、近年の状況として施設の更新に伴い預金残高の減少が続いており、財源確保に注意をしていく必要がある。
　⑦「施設利用率」は類似団体平均値等と近い数値となっており、おおむね横ばいで推移している。
　⑧「有収率」は類似団体平均値等と比較して高い値で推移しており、管路が適切に維持管理されていることを示している。</t>
    <rPh sb="1" eb="3">
      <t>トウシ</t>
    </rPh>
    <rPh sb="4" eb="6">
      <t>スイドウ</t>
    </rPh>
    <rPh sb="6" eb="8">
      <t>ジギョウ</t>
    </rPh>
    <rPh sb="9" eb="11">
      <t>ゼンタイ</t>
    </rPh>
    <rPh sb="14" eb="17">
      <t>ケンゼンセイ</t>
    </rPh>
    <rPh sb="18" eb="21">
      <t>コウリツセイ</t>
    </rPh>
    <rPh sb="22" eb="24">
      <t>イジ</t>
    </rPh>
    <rPh sb="29" eb="30">
      <t>カンガ</t>
    </rPh>
    <rPh sb="39" eb="41">
      <t>キンネン</t>
    </rPh>
    <rPh sb="42" eb="43">
      <t>ミズ</t>
    </rPh>
    <rPh sb="43" eb="45">
      <t>ジュヨウ</t>
    </rPh>
    <rPh sb="46" eb="47">
      <t>ノ</t>
    </rPh>
    <rPh sb="48" eb="49">
      <t>ナヤ</t>
    </rPh>
    <rPh sb="53" eb="55">
      <t>キュウスイ</t>
    </rPh>
    <rPh sb="55" eb="57">
      <t>シュウエキ</t>
    </rPh>
    <rPh sb="58" eb="59">
      <t>ヨコ</t>
    </rPh>
    <rPh sb="68" eb="70">
      <t>ロウキュウ</t>
    </rPh>
    <rPh sb="75" eb="78">
      <t>ジョウスイジョウ</t>
    </rPh>
    <rPh sb="78" eb="80">
      <t>セツビ</t>
    </rPh>
    <rPh sb="81" eb="83">
      <t>ハイカン</t>
    </rPh>
    <rPh sb="87" eb="89">
      <t>イジ</t>
    </rPh>
    <rPh sb="89" eb="91">
      <t>カンリ</t>
    </rPh>
    <rPh sb="92" eb="94">
      <t>コウシン</t>
    </rPh>
    <rPh sb="97" eb="99">
      <t>ヒヨウ</t>
    </rPh>
    <rPh sb="100" eb="102">
      <t>ゾウカ</t>
    </rPh>
    <rPh sb="103" eb="105">
      <t>ヨキン</t>
    </rPh>
    <rPh sb="106" eb="108">
      <t>ゲンショウ</t>
    </rPh>
    <rPh sb="109" eb="110">
      <t>ツヅ</t>
    </rPh>
    <rPh sb="117" eb="119">
      <t>コウリョ</t>
    </rPh>
    <rPh sb="123" eb="125">
      <t>コンゴ</t>
    </rPh>
    <rPh sb="126" eb="128">
      <t>ケイエイ</t>
    </rPh>
    <rPh sb="129" eb="130">
      <t>キビ</t>
    </rPh>
    <rPh sb="137" eb="139">
      <t>ミコ</t>
    </rPh>
    <rPh sb="146" eb="148">
      <t>ココ</t>
    </rPh>
    <rPh sb="149" eb="151">
      <t>シヒョウ</t>
    </rPh>
    <rPh sb="161" eb="163">
      <t>ケイジョウ</t>
    </rPh>
    <rPh sb="163" eb="165">
      <t>シュウシ</t>
    </rPh>
    <rPh sb="165" eb="167">
      <t>ヒリツ</t>
    </rPh>
    <rPh sb="201" eb="202">
      <t>オモ</t>
    </rPh>
    <rPh sb="203" eb="205">
      <t>コテイ</t>
    </rPh>
    <rPh sb="205" eb="207">
      <t>シサン</t>
    </rPh>
    <rPh sb="208" eb="210">
      <t>カンレン</t>
    </rPh>
    <rPh sb="210" eb="212">
      <t>ヒヨウ</t>
    </rPh>
    <rPh sb="269" eb="271">
      <t>ヒカク</t>
    </rPh>
    <rPh sb="273" eb="275">
      <t>リョウコウ</t>
    </rPh>
    <rPh sb="276" eb="278">
      <t>スウチ</t>
    </rPh>
    <rPh sb="286" eb="288">
      <t>リュウドウ</t>
    </rPh>
    <rPh sb="288" eb="290">
      <t>ヒリツ</t>
    </rPh>
    <rPh sb="292" eb="295">
      <t>ネンドマツ</t>
    </rPh>
    <rPh sb="296" eb="298">
      <t>ミハライ</t>
    </rPh>
    <rPh sb="298" eb="299">
      <t>キン</t>
    </rPh>
    <rPh sb="300" eb="302">
      <t>ジョウキョウ</t>
    </rPh>
    <rPh sb="305" eb="306">
      <t>オオ</t>
    </rPh>
    <rPh sb="308" eb="310">
      <t>ゾウゲン</t>
    </rPh>
    <rPh sb="314" eb="316">
      <t>ヘンドウ</t>
    </rPh>
    <rPh sb="317" eb="318">
      <t>オオ</t>
    </rPh>
    <rPh sb="322" eb="324">
      <t>リョウコウ</t>
    </rPh>
    <rPh sb="325" eb="327">
      <t>スウチ</t>
    </rPh>
    <rPh sb="334" eb="336">
      <t>キンネン</t>
    </rPh>
    <rPh sb="337" eb="339">
      <t>ジョウキョウ</t>
    </rPh>
    <rPh sb="342" eb="344">
      <t>シセツ</t>
    </rPh>
    <rPh sb="345" eb="347">
      <t>コウシン</t>
    </rPh>
    <rPh sb="348" eb="349">
      <t>トモナ</t>
    </rPh>
    <rPh sb="350" eb="352">
      <t>ヨキン</t>
    </rPh>
    <rPh sb="352" eb="354">
      <t>ザンダカ</t>
    </rPh>
    <rPh sb="355" eb="357">
      <t>ゲンショウ</t>
    </rPh>
    <rPh sb="358" eb="359">
      <t>ツヅ</t>
    </rPh>
    <rPh sb="364" eb="366">
      <t>ザイゲン</t>
    </rPh>
    <rPh sb="366" eb="368">
      <t>カクホ</t>
    </rPh>
    <rPh sb="369" eb="371">
      <t>チュウイ</t>
    </rPh>
    <rPh sb="376" eb="378">
      <t>ヒツヨウ</t>
    </rPh>
    <rPh sb="386" eb="388">
      <t>シセツ</t>
    </rPh>
    <rPh sb="388" eb="391">
      <t>リヨウリツ</t>
    </rPh>
    <rPh sb="402" eb="403">
      <t>チカ</t>
    </rPh>
    <rPh sb="404" eb="406">
      <t>スウチ</t>
    </rPh>
    <rPh sb="417" eb="418">
      <t>ヨコ</t>
    </rPh>
    <rPh sb="421" eb="423">
      <t>スイイ</t>
    </rPh>
    <rPh sb="432" eb="434">
      <t>ユウシュウ</t>
    </rPh>
    <rPh sb="434" eb="435">
      <t>リツ</t>
    </rPh>
    <rPh sb="437" eb="439">
      <t>ルイジ</t>
    </rPh>
    <rPh sb="439" eb="441">
      <t>ダンタイ</t>
    </rPh>
    <rPh sb="441" eb="443">
      <t>ヘイキン</t>
    </rPh>
    <rPh sb="443" eb="444">
      <t>チ</t>
    </rPh>
    <rPh sb="444" eb="445">
      <t>トウ</t>
    </rPh>
    <rPh sb="446" eb="448">
      <t>ヒカク</t>
    </rPh>
    <rPh sb="450" eb="451">
      <t>タカ</t>
    </rPh>
    <rPh sb="452" eb="453">
      <t>アタイ</t>
    </rPh>
    <rPh sb="454" eb="456">
      <t>スイイ</t>
    </rPh>
    <rPh sb="461" eb="463">
      <t>カンロ</t>
    </rPh>
    <rPh sb="464" eb="466">
      <t>テキセツ</t>
    </rPh>
    <rPh sb="467" eb="469">
      <t>イジ</t>
    </rPh>
    <rPh sb="469" eb="471">
      <t>カンリ</t>
    </rPh>
    <rPh sb="479" eb="480">
      <t>シメ</t>
    </rPh>
    <phoneticPr fontId="4"/>
  </si>
  <si>
    <t>　当市の水道施設の老朽化は着実に進んでおり、特に管路については、更新事業が老朽化に追い付いていない状況にある。市内の宅地開発等の時期を踏まえると、今後もその状況は続くと見込まれる。
　個々の指標については、
　①「有形固定資産減価償却率」は全国平均、類似団体平均値等と比較して低い値となっており、良好である。
　②「管路経年化率」は全体として上昇傾向にある。また、大規模開発等により布設した管路が経年化した年度（H28）では大きな上昇が見られる。
　③「管路更新率」は平均的な数値となっているが、当該更新率では②「管路経年化率」が上昇する結果となっており、計画的・効率的な更新に取り組んでいく必要がある。</t>
    <rPh sb="1" eb="3">
      <t>トウシ</t>
    </rPh>
    <rPh sb="4" eb="6">
      <t>スイドウ</t>
    </rPh>
    <rPh sb="6" eb="8">
      <t>シセツ</t>
    </rPh>
    <rPh sb="9" eb="12">
      <t>ロウキュウカ</t>
    </rPh>
    <rPh sb="13" eb="15">
      <t>チャクジツ</t>
    </rPh>
    <rPh sb="16" eb="17">
      <t>スス</t>
    </rPh>
    <rPh sb="22" eb="23">
      <t>トク</t>
    </rPh>
    <rPh sb="24" eb="26">
      <t>カンロ</t>
    </rPh>
    <rPh sb="32" eb="34">
      <t>コウシン</t>
    </rPh>
    <rPh sb="34" eb="36">
      <t>ジギョウ</t>
    </rPh>
    <rPh sb="37" eb="40">
      <t>ロウキュウカ</t>
    </rPh>
    <rPh sb="41" eb="42">
      <t>オ</t>
    </rPh>
    <rPh sb="43" eb="44">
      <t>ツ</t>
    </rPh>
    <rPh sb="49" eb="51">
      <t>ジョウキョウ</t>
    </rPh>
    <rPh sb="55" eb="57">
      <t>シナイ</t>
    </rPh>
    <rPh sb="58" eb="60">
      <t>タクチ</t>
    </rPh>
    <rPh sb="60" eb="62">
      <t>カイハツ</t>
    </rPh>
    <rPh sb="62" eb="63">
      <t>トウ</t>
    </rPh>
    <rPh sb="64" eb="66">
      <t>ジキ</t>
    </rPh>
    <rPh sb="67" eb="68">
      <t>フ</t>
    </rPh>
    <rPh sb="73" eb="75">
      <t>コンゴ</t>
    </rPh>
    <rPh sb="78" eb="80">
      <t>ジョウキョウ</t>
    </rPh>
    <rPh sb="81" eb="82">
      <t>ツヅ</t>
    </rPh>
    <rPh sb="84" eb="86">
      <t>ミコ</t>
    </rPh>
    <rPh sb="93" eb="95">
      <t>ココ</t>
    </rPh>
    <rPh sb="96" eb="98">
      <t>シヒョウ</t>
    </rPh>
    <rPh sb="108" eb="110">
      <t>ユウケイ</t>
    </rPh>
    <rPh sb="110" eb="112">
      <t>コテイ</t>
    </rPh>
    <rPh sb="112" eb="114">
      <t>シサン</t>
    </rPh>
    <rPh sb="114" eb="116">
      <t>ゲンカ</t>
    </rPh>
    <rPh sb="116" eb="118">
      <t>ショウキャク</t>
    </rPh>
    <rPh sb="118" eb="119">
      <t>リツ</t>
    </rPh>
    <rPh sb="121" eb="123">
      <t>ゼンコク</t>
    </rPh>
    <rPh sb="123" eb="125">
      <t>ヘイキン</t>
    </rPh>
    <rPh sb="126" eb="130">
      <t>ルイジダンタイ</t>
    </rPh>
    <rPh sb="130" eb="132">
      <t>ヘイキン</t>
    </rPh>
    <rPh sb="132" eb="133">
      <t>チ</t>
    </rPh>
    <rPh sb="133" eb="134">
      <t>トウ</t>
    </rPh>
    <rPh sb="135" eb="137">
      <t>ヒカク</t>
    </rPh>
    <rPh sb="139" eb="140">
      <t>ヒク</t>
    </rPh>
    <rPh sb="141" eb="142">
      <t>アタイ</t>
    </rPh>
    <rPh sb="149" eb="151">
      <t>リョウコウ</t>
    </rPh>
    <rPh sb="159" eb="161">
      <t>カンロ</t>
    </rPh>
    <rPh sb="161" eb="164">
      <t>ケイネンカ</t>
    </rPh>
    <rPh sb="164" eb="165">
      <t>リツ</t>
    </rPh>
    <rPh sb="167" eb="169">
      <t>ゼンタイ</t>
    </rPh>
    <rPh sb="172" eb="174">
      <t>ジョウショウ</t>
    </rPh>
    <rPh sb="174" eb="176">
      <t>ケイコウ</t>
    </rPh>
    <rPh sb="183" eb="186">
      <t>ダイキボ</t>
    </rPh>
    <rPh sb="186" eb="188">
      <t>カイハツ</t>
    </rPh>
    <rPh sb="188" eb="189">
      <t>トウ</t>
    </rPh>
    <rPh sb="192" eb="194">
      <t>フセツ</t>
    </rPh>
    <rPh sb="196" eb="198">
      <t>カンロ</t>
    </rPh>
    <rPh sb="199" eb="202">
      <t>ケイネンカ</t>
    </rPh>
    <rPh sb="204" eb="206">
      <t>ネンド</t>
    </rPh>
    <rPh sb="213" eb="214">
      <t>オオ</t>
    </rPh>
    <rPh sb="216" eb="218">
      <t>ジョウショウ</t>
    </rPh>
    <rPh sb="219" eb="220">
      <t>ミ</t>
    </rPh>
    <rPh sb="235" eb="238">
      <t>ヘイキンテキ</t>
    </rPh>
    <rPh sb="239" eb="241">
      <t>スウチ</t>
    </rPh>
    <rPh sb="249" eb="251">
      <t>トウガイ</t>
    </rPh>
    <rPh sb="251" eb="253">
      <t>コウシン</t>
    </rPh>
    <rPh sb="253" eb="254">
      <t>リツ</t>
    </rPh>
    <rPh sb="258" eb="260">
      <t>カンロ</t>
    </rPh>
    <rPh sb="260" eb="263">
      <t>ケイネンカ</t>
    </rPh>
    <rPh sb="263" eb="264">
      <t>リツ</t>
    </rPh>
    <rPh sb="266" eb="268">
      <t>ジョウショウ</t>
    </rPh>
    <rPh sb="270" eb="272">
      <t>ケッカ</t>
    </rPh>
    <phoneticPr fontId="4"/>
  </si>
  <si>
    <t>　今後の当市水道事業は、大幅な収益の増加が期待できない中で、施設の更新需要がますます高まることが想定される。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t>
    <rPh sb="1" eb="3">
      <t>コンゴ</t>
    </rPh>
    <rPh sb="4" eb="6">
      <t>トウシ</t>
    </rPh>
    <rPh sb="6" eb="8">
      <t>スイドウ</t>
    </rPh>
    <rPh sb="8" eb="10">
      <t>ジギョウ</t>
    </rPh>
    <rPh sb="12" eb="14">
      <t>オオハバ</t>
    </rPh>
    <rPh sb="15" eb="17">
      <t>シュウエキ</t>
    </rPh>
    <rPh sb="18" eb="20">
      <t>ゾウカ</t>
    </rPh>
    <rPh sb="21" eb="23">
      <t>キタイ</t>
    </rPh>
    <rPh sb="27" eb="28">
      <t>ナカ</t>
    </rPh>
    <rPh sb="30" eb="32">
      <t>シセツ</t>
    </rPh>
    <rPh sb="33" eb="35">
      <t>コウシン</t>
    </rPh>
    <rPh sb="35" eb="37">
      <t>ジュヨウ</t>
    </rPh>
    <rPh sb="42" eb="43">
      <t>タカ</t>
    </rPh>
    <rPh sb="48" eb="50">
      <t>ソウテイ</t>
    </rPh>
    <rPh sb="62" eb="64">
      <t>ジョウキョウ</t>
    </rPh>
    <rPh sb="65" eb="66">
      <t>ナカ</t>
    </rPh>
    <rPh sb="68" eb="70">
      <t>スイドウ</t>
    </rPh>
    <rPh sb="70" eb="72">
      <t>ジギョウ</t>
    </rPh>
    <rPh sb="73" eb="75">
      <t>ジゾク</t>
    </rPh>
    <rPh sb="75" eb="77">
      <t>カノウ</t>
    </rPh>
    <rPh sb="83" eb="85">
      <t>カクシュ</t>
    </rPh>
    <rPh sb="85" eb="87">
      <t>シヒョウ</t>
    </rPh>
    <rPh sb="88" eb="89">
      <t>モチ</t>
    </rPh>
    <rPh sb="91" eb="93">
      <t>ケイエイ</t>
    </rPh>
    <rPh sb="94" eb="97">
      <t>ケンゼンセイ</t>
    </rPh>
    <rPh sb="98" eb="101">
      <t>コウリツセイ</t>
    </rPh>
    <rPh sb="102" eb="104">
      <t>ハアク</t>
    </rPh>
    <rPh sb="105" eb="106">
      <t>ツト</t>
    </rPh>
    <rPh sb="124" eb="126">
      <t>ケイエイ</t>
    </rPh>
    <rPh sb="126" eb="128">
      <t>センリャク</t>
    </rPh>
    <rPh sb="131" eb="132">
      <t>モト</t>
    </rPh>
    <rPh sb="134" eb="137">
      <t>ケイカクテキ</t>
    </rPh>
    <rPh sb="138" eb="141">
      <t>コウリツテキ</t>
    </rPh>
    <rPh sb="142" eb="144">
      <t>ジギョウ</t>
    </rPh>
    <rPh sb="144" eb="146">
      <t>ケイエイ</t>
    </rPh>
    <rPh sb="147" eb="149">
      <t>ジッセン</t>
    </rPh>
    <rPh sb="156" eb="15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</si>
</sst>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0.55000000000000004</c:v>
                </c:pt>
                <c:pt idx="1">
                  <c:v>0.38</c:v>
                </c:pt>
                <c:pt idx="2">
                  <c:v>0.57999999999999996</c:v>
                </c:pt>
                <c:pt idx="3">
                  <c:v>0.57999999999999996</c:v>
                </c:pt>
                <c:pt idx="4">
                  <c:v>0.98</c:v>
                </c:pt>
              </c:numCache>
            </c:numRef>
          </c:val>
          <c:extLst>
            <c:ext xmlns:c16="http://schemas.microsoft.com/office/drawing/2014/chart" uri="{C3380CC4-5D6E-409C-BE32-E72D297353CC}">
              <c16:uniqueId val="{00000000-0DC0-40C7-A14B-C2F6109FE8E1}"/>
            </c:ext>
          </c:extLst>
        </c:ser>
        <c:dLbls>
          <c:showLegendKey val="0"/>
          <c:showVal val="0"/>
          <c:showCatName val="0"/>
          <c:showSerName val="0"/>
          <c:showPercent val="0"/>
          <c:showBubbleSize val="0"/>
        </c:dLbls>
        <c:gapWidth val="150"/>
        <c:axId val="90814720"/>
        <c:axId val="908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0DC0-40C7-A14B-C2F6109FE8E1}"/>
            </c:ext>
          </c:extLst>
        </c:ser>
        <c:dLbls>
          <c:showLegendKey val="0"/>
          <c:showVal val="0"/>
          <c:showCatName val="0"/>
          <c:showSerName val="0"/>
          <c:showPercent val="0"/>
          <c:showBubbleSize val="0"/>
        </c:dLbls>
        <c:marker val="1"/>
        <c:smooth val="0"/>
        <c:axId val="90814720"/>
        <c:axId val="90820992"/>
      </c:lineChart>
      <c:dateAx>
        <c:axId val="90814720"/>
        <c:scaling>
          <c:orientation val="minMax"/>
        </c:scaling>
        <c:delete val="1"/>
        <c:axPos val="b"/>
        <c:numFmt formatCode="&quot;H&quot;yy" sourceLinked="1"/>
        <c:majorTickMark val="none"/>
        <c:minorTickMark val="none"/>
        <c:tickLblPos val="none"/>
        <c:crossAx val="90820992"/>
        <c:crosses val="autoZero"/>
        <c:auto val="1"/>
        <c:lblOffset val="100"/>
        <c:baseTimeUnit val="years"/>
      </c:dateAx>
      <c:valAx>
        <c:axId val="908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62.02</c:v>
                </c:pt>
                <c:pt idx="1">
                  <c:v>62.31</c:v>
                </c:pt>
                <c:pt idx="2">
                  <c:v>62.62</c:v>
                </c:pt>
                <c:pt idx="3">
                  <c:v>62.82</c:v>
                </c:pt>
                <c:pt idx="4">
                  <c:v>62.79</c:v>
                </c:pt>
              </c:numCache>
            </c:numRef>
          </c:val>
          <c:extLst>
            <c:ext xmlns:c16="http://schemas.microsoft.com/office/drawing/2014/chart" uri="{C3380CC4-5D6E-409C-BE32-E72D297353CC}">
              <c16:uniqueId val="{00000000-D783-4DB9-8863-E2D5EE11EE3D}"/>
            </c:ext>
          </c:extLst>
        </c:ser>
        <c:dLbls>
          <c:showLegendKey val="0"/>
          <c:showVal val="0"/>
          <c:showCatName val="0"/>
          <c:showSerName val="0"/>
          <c:showPercent val="0"/>
          <c:showBubbleSize val="0"/>
        </c:dLbls>
        <c:gapWidth val="150"/>
        <c:axId val="94857472"/>
        <c:axId val="948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D783-4DB9-8863-E2D5EE11EE3D}"/>
            </c:ext>
          </c:extLst>
        </c:ser>
        <c:dLbls>
          <c:showLegendKey val="0"/>
          <c:showVal val="0"/>
          <c:showCatName val="0"/>
          <c:showSerName val="0"/>
          <c:showPercent val="0"/>
          <c:showBubbleSize val="0"/>
        </c:dLbls>
        <c:marker val="1"/>
        <c:smooth val="0"/>
        <c:axId val="94857472"/>
        <c:axId val="94871936"/>
      </c:lineChart>
      <c:dateAx>
        <c:axId val="94857472"/>
        <c:scaling>
          <c:orientation val="minMax"/>
        </c:scaling>
        <c:delete val="1"/>
        <c:axPos val="b"/>
        <c:numFmt formatCode="&quot;H&quot;yy" sourceLinked="1"/>
        <c:majorTickMark val="none"/>
        <c:minorTickMark val="none"/>
        <c:tickLblPos val="none"/>
        <c:crossAx val="94871936"/>
        <c:crosses val="autoZero"/>
        <c:auto val="1"/>
        <c:lblOffset val="100"/>
        <c:baseTimeUnit val="years"/>
      </c:dateAx>
      <c:valAx>
        <c:axId val="948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94.05</c:v>
                </c:pt>
                <c:pt idx="1">
                  <c:v>94.04</c:v>
                </c:pt>
                <c:pt idx="2">
                  <c:v>94.26</c:v>
                </c:pt>
                <c:pt idx="3">
                  <c:v>94.54</c:v>
                </c:pt>
                <c:pt idx="4">
                  <c:v>94.3</c:v>
                </c:pt>
              </c:numCache>
            </c:numRef>
          </c:val>
          <c:extLst>
            <c:ext xmlns:c16="http://schemas.microsoft.com/office/drawing/2014/chart" uri="{C3380CC4-5D6E-409C-BE32-E72D297353CC}">
              <c16:uniqueId val="{00000000-7EE5-4FDF-96FE-94C2601BE427}"/>
            </c:ext>
          </c:extLst>
        </c:ser>
        <c:dLbls>
          <c:showLegendKey val="0"/>
          <c:showVal val="0"/>
          <c:showCatName val="0"/>
          <c:showSerName val="0"/>
          <c:showPercent val="0"/>
          <c:showBubbleSize val="0"/>
        </c:dLbls>
        <c:gapWidth val="150"/>
        <c:axId val="94907008"/>
        <c:axId val="949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7EE5-4FDF-96FE-94C2601BE427}"/>
            </c:ext>
          </c:extLst>
        </c:ser>
        <c:dLbls>
          <c:showLegendKey val="0"/>
          <c:showVal val="0"/>
          <c:showCatName val="0"/>
          <c:showSerName val="0"/>
          <c:showPercent val="0"/>
          <c:showBubbleSize val="0"/>
        </c:dLbls>
        <c:marker val="1"/>
        <c:smooth val="0"/>
        <c:axId val="94907008"/>
        <c:axId val="94917376"/>
      </c:lineChart>
      <c:dateAx>
        <c:axId val="94907008"/>
        <c:scaling>
          <c:orientation val="minMax"/>
        </c:scaling>
        <c:delete val="1"/>
        <c:axPos val="b"/>
        <c:numFmt formatCode="&quot;H&quot;yy" sourceLinked="1"/>
        <c:majorTickMark val="none"/>
        <c:minorTickMark val="none"/>
        <c:tickLblPos val="none"/>
        <c:crossAx val="94917376"/>
        <c:crosses val="autoZero"/>
        <c:auto val="1"/>
        <c:lblOffset val="100"/>
        <c:baseTimeUnit val="years"/>
      </c:dateAx>
      <c:valAx>
        <c:axId val="949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126.19</c:v>
                </c:pt>
                <c:pt idx="1">
                  <c:v>127.68</c:v>
                </c:pt>
                <c:pt idx="2">
                  <c:v>123.41</c:v>
                </c:pt>
                <c:pt idx="3">
                  <c:v>120.63</c:v>
                </c:pt>
                <c:pt idx="4">
                  <c:v>115.38</c:v>
                </c:pt>
              </c:numCache>
            </c:numRef>
          </c:val>
          <c:extLst>
            <c:ext xmlns:c16="http://schemas.microsoft.com/office/drawing/2014/chart" uri="{C3380CC4-5D6E-409C-BE32-E72D297353CC}">
              <c16:uniqueId val="{00000000-D085-4871-93BB-C648F6CB5C0C}"/>
            </c:ext>
          </c:extLst>
        </c:ser>
        <c:dLbls>
          <c:showLegendKey val="0"/>
          <c:showVal val="0"/>
          <c:showCatName val="0"/>
          <c:showSerName val="0"/>
          <c:showPercent val="0"/>
          <c:showBubbleSize val="0"/>
        </c:dLbls>
        <c:gapWidth val="150"/>
        <c:axId val="90851968"/>
        <c:axId val="908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D085-4871-93BB-C648F6CB5C0C}"/>
            </c:ext>
          </c:extLst>
        </c:ser>
        <c:dLbls>
          <c:showLegendKey val="0"/>
          <c:showVal val="0"/>
          <c:showCatName val="0"/>
          <c:showSerName val="0"/>
          <c:showPercent val="0"/>
          <c:showBubbleSize val="0"/>
        </c:dLbls>
        <c:marker val="1"/>
        <c:smooth val="0"/>
        <c:axId val="90851968"/>
        <c:axId val="90862336"/>
      </c:lineChart>
      <c:dateAx>
        <c:axId val="90851968"/>
        <c:scaling>
          <c:orientation val="minMax"/>
        </c:scaling>
        <c:delete val="1"/>
        <c:axPos val="b"/>
        <c:numFmt formatCode="&quot;H&quot;yy" sourceLinked="1"/>
        <c:majorTickMark val="none"/>
        <c:minorTickMark val="none"/>
        <c:tickLblPos val="none"/>
        <c:crossAx val="90862336"/>
        <c:crosses val="autoZero"/>
        <c:auto val="1"/>
        <c:lblOffset val="100"/>
        <c:baseTimeUnit val="years"/>
      </c:dateAx>
      <c:valAx>
        <c:axId val="9086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42.57</c:v>
                </c:pt>
                <c:pt idx="1">
                  <c:v>42.99</c:v>
                </c:pt>
                <c:pt idx="2">
                  <c:v>43.3</c:v>
                </c:pt>
                <c:pt idx="3">
                  <c:v>43.55</c:v>
                </c:pt>
                <c:pt idx="4">
                  <c:v>44.06</c:v>
                </c:pt>
              </c:numCache>
            </c:numRef>
          </c:val>
          <c:extLst>
            <c:ext xmlns:c16="http://schemas.microsoft.com/office/drawing/2014/chart" uri="{C3380CC4-5D6E-409C-BE32-E72D297353CC}">
              <c16:uniqueId val="{00000000-EE9D-420D-B3CF-D465981FF162}"/>
            </c:ext>
          </c:extLst>
        </c:ser>
        <c:dLbls>
          <c:showLegendKey val="0"/>
          <c:showVal val="0"/>
          <c:showCatName val="0"/>
          <c:showSerName val="0"/>
          <c:showPercent val="0"/>
          <c:showBubbleSize val="0"/>
        </c:dLbls>
        <c:gapWidth val="150"/>
        <c:axId val="90881024"/>
        <c:axId val="947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EE9D-420D-B3CF-D465981FF162}"/>
            </c:ext>
          </c:extLst>
        </c:ser>
        <c:dLbls>
          <c:showLegendKey val="0"/>
          <c:showVal val="0"/>
          <c:showCatName val="0"/>
          <c:showSerName val="0"/>
          <c:showPercent val="0"/>
          <c:showBubbleSize val="0"/>
        </c:dLbls>
        <c:marker val="1"/>
        <c:smooth val="0"/>
        <c:axId val="90881024"/>
        <c:axId val="94721152"/>
      </c:lineChart>
      <c:dateAx>
        <c:axId val="90881024"/>
        <c:scaling>
          <c:orientation val="minMax"/>
        </c:scaling>
        <c:delete val="1"/>
        <c:axPos val="b"/>
        <c:numFmt formatCode="&quot;H&quot;yy" sourceLinked="1"/>
        <c:majorTickMark val="none"/>
        <c:minorTickMark val="none"/>
        <c:tickLblPos val="none"/>
        <c:crossAx val="94721152"/>
        <c:crosses val="autoZero"/>
        <c:auto val="1"/>
        <c:lblOffset val="100"/>
        <c:baseTimeUnit val="years"/>
      </c:dateAx>
      <c:valAx>
        <c:axId val="947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6.97</c:v>
                </c:pt>
                <c:pt idx="1">
                  <c:v>18.02</c:v>
                </c:pt>
                <c:pt idx="2">
                  <c:v>18.25</c:v>
                </c:pt>
                <c:pt idx="3">
                  <c:v>18.95</c:v>
                </c:pt>
                <c:pt idx="4">
                  <c:v>19.46</c:v>
                </c:pt>
              </c:numCache>
            </c:numRef>
          </c:val>
          <c:extLst>
            <c:ext xmlns:c16="http://schemas.microsoft.com/office/drawing/2014/chart" uri="{C3380CC4-5D6E-409C-BE32-E72D297353CC}">
              <c16:uniqueId val="{00000000-1A1D-406F-9D8A-1C527FD3724B}"/>
            </c:ext>
          </c:extLst>
        </c:ser>
        <c:dLbls>
          <c:showLegendKey val="0"/>
          <c:showVal val="0"/>
          <c:showCatName val="0"/>
          <c:showSerName val="0"/>
          <c:showPercent val="0"/>
          <c:showBubbleSize val="0"/>
        </c:dLbls>
        <c:gapWidth val="150"/>
        <c:axId val="94743936"/>
        <c:axId val="947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A1D-406F-9D8A-1C527FD3724B}"/>
            </c:ext>
          </c:extLst>
        </c:ser>
        <c:dLbls>
          <c:showLegendKey val="0"/>
          <c:showVal val="0"/>
          <c:showCatName val="0"/>
          <c:showSerName val="0"/>
          <c:showPercent val="0"/>
          <c:showBubbleSize val="0"/>
        </c:dLbls>
        <c:marker val="1"/>
        <c:smooth val="0"/>
        <c:axId val="94743936"/>
        <c:axId val="94750208"/>
      </c:lineChart>
      <c:dateAx>
        <c:axId val="94743936"/>
        <c:scaling>
          <c:orientation val="minMax"/>
        </c:scaling>
        <c:delete val="1"/>
        <c:axPos val="b"/>
        <c:numFmt formatCode="&quot;H&quot;yy" sourceLinked="1"/>
        <c:majorTickMark val="none"/>
        <c:minorTickMark val="none"/>
        <c:tickLblPos val="none"/>
        <c:crossAx val="94750208"/>
        <c:crosses val="autoZero"/>
        <c:auto val="1"/>
        <c:lblOffset val="100"/>
        <c:baseTimeUnit val="years"/>
      </c:dateAx>
      <c:valAx>
        <c:axId val="947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A4-45CE-956D-D0767700AE74}"/>
            </c:ext>
          </c:extLst>
        </c:ser>
        <c:dLbls>
          <c:showLegendKey val="0"/>
          <c:showVal val="0"/>
          <c:showCatName val="0"/>
          <c:showSerName val="0"/>
          <c:showPercent val="0"/>
          <c:showBubbleSize val="0"/>
        </c:dLbls>
        <c:gapWidth val="150"/>
        <c:axId val="93481216"/>
        <c:axId val="934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EBA4-45CE-956D-D0767700AE74}"/>
            </c:ext>
          </c:extLst>
        </c:ser>
        <c:dLbls>
          <c:showLegendKey val="0"/>
          <c:showVal val="0"/>
          <c:showCatName val="0"/>
          <c:showSerName val="0"/>
          <c:showPercent val="0"/>
          <c:showBubbleSize val="0"/>
        </c:dLbls>
        <c:marker val="1"/>
        <c:smooth val="0"/>
        <c:axId val="93481216"/>
        <c:axId val="93487488"/>
      </c:lineChart>
      <c:dateAx>
        <c:axId val="93481216"/>
        <c:scaling>
          <c:orientation val="minMax"/>
        </c:scaling>
        <c:delete val="1"/>
        <c:axPos val="b"/>
        <c:numFmt formatCode="&quot;H&quot;yy" sourceLinked="1"/>
        <c:majorTickMark val="none"/>
        <c:minorTickMark val="none"/>
        <c:tickLblPos val="none"/>
        <c:crossAx val="93487488"/>
        <c:crosses val="autoZero"/>
        <c:auto val="1"/>
        <c:lblOffset val="100"/>
        <c:baseTimeUnit val="years"/>
      </c:dateAx>
      <c:valAx>
        <c:axId val="9348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742.83</c:v>
                </c:pt>
                <c:pt idx="1">
                  <c:v>901.26</c:v>
                </c:pt>
                <c:pt idx="2">
                  <c:v>1222.96</c:v>
                </c:pt>
                <c:pt idx="3">
                  <c:v>871.05</c:v>
                </c:pt>
                <c:pt idx="4">
                  <c:v>744.61</c:v>
                </c:pt>
              </c:numCache>
            </c:numRef>
          </c:val>
          <c:extLst>
            <c:ext xmlns:c16="http://schemas.microsoft.com/office/drawing/2014/chart" uri="{C3380CC4-5D6E-409C-BE32-E72D297353CC}">
              <c16:uniqueId val="{00000000-90D7-4549-AA9D-C51320E9B8BB}"/>
            </c:ext>
          </c:extLst>
        </c:ser>
        <c:dLbls>
          <c:showLegendKey val="0"/>
          <c:showVal val="0"/>
          <c:showCatName val="0"/>
          <c:showSerName val="0"/>
          <c:showPercent val="0"/>
          <c:showBubbleSize val="0"/>
        </c:dLbls>
        <c:gapWidth val="150"/>
        <c:axId val="93518464"/>
        <c:axId val="935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90D7-4549-AA9D-C51320E9B8BB}"/>
            </c:ext>
          </c:extLst>
        </c:ser>
        <c:dLbls>
          <c:showLegendKey val="0"/>
          <c:showVal val="0"/>
          <c:showCatName val="0"/>
          <c:showSerName val="0"/>
          <c:showPercent val="0"/>
          <c:showBubbleSize val="0"/>
        </c:dLbls>
        <c:marker val="1"/>
        <c:smooth val="0"/>
        <c:axId val="93518464"/>
        <c:axId val="93524736"/>
      </c:lineChart>
      <c:dateAx>
        <c:axId val="93518464"/>
        <c:scaling>
          <c:orientation val="minMax"/>
        </c:scaling>
        <c:delete val="1"/>
        <c:axPos val="b"/>
        <c:numFmt formatCode="&quot;H&quot;yy" sourceLinked="1"/>
        <c:majorTickMark val="none"/>
        <c:minorTickMark val="none"/>
        <c:tickLblPos val="none"/>
        <c:crossAx val="93524736"/>
        <c:crosses val="autoZero"/>
        <c:auto val="1"/>
        <c:lblOffset val="100"/>
        <c:baseTimeUnit val="years"/>
      </c:dateAx>
      <c:valAx>
        <c:axId val="9352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formatCode="#,##0.00;&quot;△&quot;#,##0.00;&quot;-&quot;">
                  <c:v>0.41</c:v>
                </c:pt>
                <c:pt idx="1">
                  <c:v>0</c:v>
                </c:pt>
                <c:pt idx="2">
                  <c:v>0</c:v>
                </c:pt>
                <c:pt idx="3">
                  <c:v>0</c:v>
                </c:pt>
                <c:pt idx="4">
                  <c:v>0</c:v>
                </c:pt>
              </c:numCache>
            </c:numRef>
          </c:val>
          <c:extLst>
            <c:ext xmlns:c16="http://schemas.microsoft.com/office/drawing/2014/chart" uri="{C3380CC4-5D6E-409C-BE32-E72D297353CC}">
              <c16:uniqueId val="{00000000-1141-4209-A0C8-243ACCE62306}"/>
            </c:ext>
          </c:extLst>
        </c:ser>
        <c:dLbls>
          <c:showLegendKey val="0"/>
          <c:showVal val="0"/>
          <c:showCatName val="0"/>
          <c:showSerName val="0"/>
          <c:showPercent val="0"/>
          <c:showBubbleSize val="0"/>
        </c:dLbls>
        <c:gapWidth val="150"/>
        <c:axId val="93568000"/>
        <c:axId val="935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141-4209-A0C8-243ACCE62306}"/>
            </c:ext>
          </c:extLst>
        </c:ser>
        <c:dLbls>
          <c:showLegendKey val="0"/>
          <c:showVal val="0"/>
          <c:showCatName val="0"/>
          <c:showSerName val="0"/>
          <c:showPercent val="0"/>
          <c:showBubbleSize val="0"/>
        </c:dLbls>
        <c:marker val="1"/>
        <c:smooth val="0"/>
        <c:axId val="93568000"/>
        <c:axId val="93574272"/>
      </c:lineChart>
      <c:dateAx>
        <c:axId val="93568000"/>
        <c:scaling>
          <c:orientation val="minMax"/>
        </c:scaling>
        <c:delete val="1"/>
        <c:axPos val="b"/>
        <c:numFmt formatCode="&quot;H&quot;yy" sourceLinked="1"/>
        <c:majorTickMark val="none"/>
        <c:minorTickMark val="none"/>
        <c:tickLblPos val="none"/>
        <c:crossAx val="93574272"/>
        <c:crosses val="autoZero"/>
        <c:auto val="1"/>
        <c:lblOffset val="100"/>
        <c:baseTimeUnit val="years"/>
      </c:dateAx>
      <c:valAx>
        <c:axId val="9357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118.44</c:v>
                </c:pt>
                <c:pt idx="1">
                  <c:v>117.46</c:v>
                </c:pt>
                <c:pt idx="2">
                  <c:v>111.93</c:v>
                </c:pt>
                <c:pt idx="3">
                  <c:v>109.85</c:v>
                </c:pt>
                <c:pt idx="4">
                  <c:v>106.33</c:v>
                </c:pt>
              </c:numCache>
            </c:numRef>
          </c:val>
          <c:extLst>
            <c:ext xmlns:c16="http://schemas.microsoft.com/office/drawing/2014/chart" uri="{C3380CC4-5D6E-409C-BE32-E72D297353CC}">
              <c16:uniqueId val="{00000000-1056-4F7F-83FF-D5FBF24A0C5E}"/>
            </c:ext>
          </c:extLst>
        </c:ser>
        <c:dLbls>
          <c:showLegendKey val="0"/>
          <c:showVal val="0"/>
          <c:showCatName val="0"/>
          <c:showSerName val="0"/>
          <c:showPercent val="0"/>
          <c:showBubbleSize val="0"/>
        </c:dLbls>
        <c:gapWidth val="150"/>
        <c:axId val="94766976"/>
        <c:axId val="947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1056-4F7F-83FF-D5FBF24A0C5E}"/>
            </c:ext>
          </c:extLst>
        </c:ser>
        <c:dLbls>
          <c:showLegendKey val="0"/>
          <c:showVal val="0"/>
          <c:showCatName val="0"/>
          <c:showSerName val="0"/>
          <c:showPercent val="0"/>
          <c:showBubbleSize val="0"/>
        </c:dLbls>
        <c:marker val="1"/>
        <c:smooth val="0"/>
        <c:axId val="94766976"/>
        <c:axId val="94793728"/>
      </c:lineChart>
      <c:dateAx>
        <c:axId val="94766976"/>
        <c:scaling>
          <c:orientation val="minMax"/>
        </c:scaling>
        <c:delete val="1"/>
        <c:axPos val="b"/>
        <c:numFmt formatCode="&quot;H&quot;yy" sourceLinked="1"/>
        <c:majorTickMark val="none"/>
        <c:minorTickMark val="none"/>
        <c:tickLblPos val="none"/>
        <c:crossAx val="94793728"/>
        <c:crosses val="autoZero"/>
        <c:auto val="1"/>
        <c:lblOffset val="100"/>
        <c:baseTimeUnit val="years"/>
      </c:dateAx>
      <c:valAx>
        <c:axId val="947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120.33</c:v>
                </c:pt>
                <c:pt idx="1">
                  <c:v>121.59</c:v>
                </c:pt>
                <c:pt idx="2">
                  <c:v>127.64</c:v>
                </c:pt>
                <c:pt idx="3">
                  <c:v>130.55000000000001</c:v>
                </c:pt>
                <c:pt idx="4">
                  <c:v>134.81</c:v>
                </c:pt>
              </c:numCache>
            </c:numRef>
          </c:val>
          <c:extLst>
            <c:ext xmlns:c16="http://schemas.microsoft.com/office/drawing/2014/chart" uri="{C3380CC4-5D6E-409C-BE32-E72D297353CC}">
              <c16:uniqueId val="{00000000-8FD2-43F7-A9A9-FF54CDCA4165}"/>
            </c:ext>
          </c:extLst>
        </c:ser>
        <c:dLbls>
          <c:showLegendKey val="0"/>
          <c:showVal val="0"/>
          <c:showCatName val="0"/>
          <c:showSerName val="0"/>
          <c:showPercent val="0"/>
          <c:showBubbleSize val="0"/>
        </c:dLbls>
        <c:gapWidth val="150"/>
        <c:axId val="94824320"/>
        <c:axId val="948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FD2-43F7-A9A9-FF54CDCA4165}"/>
            </c:ext>
          </c:extLst>
        </c:ser>
        <c:dLbls>
          <c:showLegendKey val="0"/>
          <c:showVal val="0"/>
          <c:showCatName val="0"/>
          <c:showSerName val="0"/>
          <c:showPercent val="0"/>
          <c:showBubbleSize val="0"/>
        </c:dLbls>
        <c:marker val="1"/>
        <c:smooth val="0"/>
        <c:axId val="94824320"/>
        <c:axId val="94826496"/>
      </c:lineChart>
      <c:dateAx>
        <c:axId val="94824320"/>
        <c:scaling>
          <c:orientation val="minMax"/>
        </c:scaling>
        <c:delete val="1"/>
        <c:axPos val="b"/>
        <c:numFmt formatCode="&quot;H&quot;yy" sourceLinked="1"/>
        <c:majorTickMark val="none"/>
        <c:minorTickMark val="none"/>
        <c:tickLblPos val="none"/>
        <c:crossAx val="94826496"/>
        <c:crosses val="autoZero"/>
        <c:auto val="1"/>
        <c:lblOffset val="100"/>
        <c:baseTimeUnit val="years"/>
      </c:dateAx>
      <c:valAx>
        <c:axId val="94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四街道市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94843</v>
      </c>
      <c r="AM8" s="61"/>
      <c r="AN8" s="61"/>
      <c r="AO8" s="61"/>
      <c r="AP8" s="61"/>
      <c r="AQ8" s="61"/>
      <c r="AR8" s="61"/>
      <c r="AS8" s="61"/>
      <c r="AT8" s="52">
        <f>データ!$S$6</f>
        <v>34.520000000000003</v>
      </c>
      <c r="AU8" s="53"/>
      <c r="AV8" s="53"/>
      <c r="AW8" s="53"/>
      <c r="AX8" s="53"/>
      <c r="AY8" s="53"/>
      <c r="AZ8" s="53"/>
      <c r="BA8" s="53"/>
      <c r="BB8" s="54">
        <f>データ!$T$6</f>
        <v>2747.48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97.28</v>
      </c>
      <c r="J10" s="53"/>
      <c r="K10" s="53"/>
      <c r="L10" s="53"/>
      <c r="M10" s="53"/>
      <c r="N10" s="53"/>
      <c r="O10" s="64"/>
      <c r="P10" s="54">
        <f>データ!$P$6</f>
        <v>97.41</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94178</v>
      </c>
      <c r="AM10" s="61"/>
      <c r="AN10" s="61"/>
      <c r="AO10" s="61"/>
      <c r="AP10" s="61"/>
      <c r="AQ10" s="61"/>
      <c r="AR10" s="61"/>
      <c r="AS10" s="61"/>
      <c r="AT10" s="52">
        <f>データ!$V$6</f>
        <v>34.9</v>
      </c>
      <c r="AU10" s="53"/>
      <c r="AV10" s="53"/>
      <c r="AW10" s="53"/>
      <c r="AX10" s="53"/>
      <c r="AY10" s="53"/>
      <c r="AZ10" s="53"/>
      <c r="BA10" s="53"/>
      <c r="BB10" s="54">
        <f>データ!$W$6</f>
        <v>2698.51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OESMv4+WixaByB3M33iGSfgHzpx812kd2N3AgAEwCM9sxjWLbaXRgcuv+DOOBnkowPgDWroJnkviE3BqZ+obg==" saltValue="kxTNZdd8wmB3OZcJMkP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122289</v>
      </c>
      <c r="D6" s="34">
        <f t="shared" si="3"/>
        <v>46</v>
      </c>
      <c r="E6" s="34">
        <f t="shared" si="3"/>
        <v>1</v>
      </c>
      <c r="F6" s="34">
        <f t="shared" si="3"/>
        <v>0</v>
      </c>
      <c r="G6" s="34">
        <f t="shared" si="3"/>
        <v>1</v>
      </c>
      <c r="H6" s="34" t="str">
        <f t="shared" si="3"/>
        <v>千葉県　四街道市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97.28</v>
      </c>
      <c r="P6" s="35">
        <f t="shared" si="3"/>
        <v>97.41</v>
      </c>
      <c r="Q6" s="35">
        <f t="shared" si="3"/>
        <v>2310</v>
      </c>
      <c r="R6" s="35">
        <f t="shared" si="3"/>
        <v>94843</v>
      </c>
      <c r="S6" s="35">
        <f t="shared" si="3"/>
        <v>34.520000000000003</v>
      </c>
      <c r="T6" s="35">
        <f t="shared" si="3"/>
        <v>2747.48</v>
      </c>
      <c r="U6" s="35">
        <f t="shared" si="3"/>
        <v>94178</v>
      </c>
      <c r="V6" s="35">
        <f t="shared" si="3"/>
        <v>34.9</v>
      </c>
      <c r="W6" s="35">
        <f t="shared" si="3"/>
        <v>2698.51</v>
      </c>
      <c r="X6" s="36">
        <f>IF(X7="",NA(),X7)</f>
        <v>126.19</v>
      </c>
      <c r="Y6" s="36">
        <f t="shared" ref="Y6:AG6" si="4">IF(Y7="",NA(),Y7)</f>
        <v>127.68</v>
      </c>
      <c r="Z6" s="36">
        <f t="shared" si="4"/>
        <v>123.41</v>
      </c>
      <c r="AA6" s="36">
        <f t="shared" si="4"/>
        <v>120.63</v>
      </c>
      <c r="AB6" s="36">
        <f t="shared" si="4"/>
        <v>115.38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742.83</v>
      </c>
      <c r="AU6" s="36">
        <f t="shared" ref="AU6:BC6" si="6">IF(AU7="",NA(),AU7)</f>
        <v>901.26</v>
      </c>
      <c r="AV6" s="36">
        <f t="shared" si="6"/>
        <v>1222.96</v>
      </c>
      <c r="AW6" s="36">
        <f t="shared" si="6"/>
        <v>871.05</v>
      </c>
      <c r="AX6" s="36">
        <f t="shared" si="6"/>
        <v>744.61</v>
      </c>
      <c r="AY6" s="36">
        <f t="shared" si="6"/>
        <v>346.59</v>
      </c>
      <c r="AZ6" s="36">
        <f t="shared" si="6"/>
        <v>357.82</v>
      </c>
      <c r="BA6" s="36">
        <f t="shared" si="6"/>
        <v>355.5</v>
      </c>
      <c r="BB6" s="36">
        <f t="shared" si="6"/>
        <v>349.83</v>
      </c>
      <c r="BC6" s="36">
        <f t="shared" si="6"/>
        <v>360.86</v>
      </c>
      <c r="BD6" s="35" t="str">
        <f>IF(BD7="","",IF(BD7="-","【-】","【"&amp;SUBSTITUTE(TEXT(BD7,"#,##0.00"),"-","△")&amp;"】"))</f>
        <v>【264.97】</v>
      </c>
      <c r="BE6" s="36">
        <f>IF(BE7="",NA(),BE7)</f>
        <v>0.41</v>
      </c>
      <c r="BF6" s="35">
        <f t="shared" ref="BF6:BN6" si="7">IF(BF7="",NA(),BF7)</f>
        <v>0</v>
      </c>
      <c r="BG6" s="35">
        <f t="shared" si="7"/>
        <v>0</v>
      </c>
      <c r="BH6" s="35">
        <f t="shared" si="7"/>
        <v>0</v>
      </c>
      <c r="BI6" s="35">
        <f t="shared" si="7"/>
        <v>0</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118.44</v>
      </c>
      <c r="BQ6" s="36">
        <f t="shared" ref="BQ6:BY6" si="8">IF(BQ7="",NA(),BQ7)</f>
        <v>117.46</v>
      </c>
      <c r="BR6" s="36">
        <f t="shared" si="8"/>
        <v>111.93</v>
      </c>
      <c r="BS6" s="36">
        <f t="shared" si="8"/>
        <v>109.85</v>
      </c>
      <c r="BT6" s="36">
        <f t="shared" si="8"/>
        <v>106.33</v>
      </c>
      <c r="BU6" s="36">
        <f t="shared" si="8"/>
        <v>105.71</v>
      </c>
      <c r="BV6" s="36">
        <f t="shared" si="8"/>
        <v>106.01</v>
      </c>
      <c r="BW6" s="36">
        <f t="shared" si="8"/>
        <v>104.57</v>
      </c>
      <c r="BX6" s="36">
        <f t="shared" si="8"/>
        <v>103.54</v>
      </c>
      <c r="BY6" s="36">
        <f t="shared" si="8"/>
        <v>103.32</v>
      </c>
      <c r="BZ6" s="35" t="str">
        <f>IF(BZ7="","",IF(BZ7="-","【-】","【"&amp;SUBSTITUTE(TEXT(BZ7,"#,##0.00"),"-","△")&amp;"】"))</f>
        <v>【103.24】</v>
      </c>
      <c r="CA6" s="36">
        <f>IF(CA7="",NA(),CA7)</f>
        <v>120.33</v>
      </c>
      <c r="CB6" s="36">
        <f t="shared" ref="CB6:CJ6" si="9">IF(CB7="",NA(),CB7)</f>
        <v>121.59</v>
      </c>
      <c r="CC6" s="36">
        <f t="shared" si="9"/>
        <v>127.64</v>
      </c>
      <c r="CD6" s="36">
        <f t="shared" si="9"/>
        <v>130.55000000000001</v>
      </c>
      <c r="CE6" s="36">
        <f t="shared" si="9"/>
        <v>134.81</v>
      </c>
      <c r="CF6" s="36">
        <f t="shared" si="9"/>
        <v>162.15</v>
      </c>
      <c r="CG6" s="36">
        <f t="shared" si="9"/>
        <v>162.24</v>
      </c>
      <c r="CH6" s="36">
        <f t="shared" si="9"/>
        <v>165.47</v>
      </c>
      <c r="CI6" s="36">
        <f t="shared" si="9"/>
        <v>167.46</v>
      </c>
      <c r="CJ6" s="36">
        <f t="shared" si="9"/>
        <v>168.56</v>
      </c>
      <c r="CK6" s="35" t="str">
        <f>IF(CK7="","",IF(CK7="-","【-】","【"&amp;SUBSTITUTE(TEXT(CK7,"#,##0.00"),"-","△")&amp;"】"))</f>
        <v>【168.38】</v>
      </c>
      <c r="CL6" s="36">
        <f>IF(CL7="",NA(),CL7)</f>
        <v>62.02</v>
      </c>
      <c r="CM6" s="36">
        <f t="shared" ref="CM6:CU6" si="10">IF(CM7="",NA(),CM7)</f>
        <v>62.31</v>
      </c>
      <c r="CN6" s="36">
        <f t="shared" si="10"/>
        <v>62.62</v>
      </c>
      <c r="CO6" s="36">
        <f t="shared" si="10"/>
        <v>62.82</v>
      </c>
      <c r="CP6" s="36">
        <f t="shared" si="10"/>
        <v>62.79</v>
      </c>
      <c r="CQ6" s="36">
        <f t="shared" si="10"/>
        <v>59.34</v>
      </c>
      <c r="CR6" s="36">
        <f t="shared" si="10"/>
        <v>59.11</v>
      </c>
      <c r="CS6" s="36">
        <f t="shared" si="10"/>
        <v>59.74</v>
      </c>
      <c r="CT6" s="36">
        <f t="shared" si="10"/>
        <v>59.46</v>
      </c>
      <c r="CU6" s="36">
        <f t="shared" si="10"/>
        <v>59.51</v>
      </c>
      <c r="CV6" s="35" t="str">
        <f>IF(CV7="","",IF(CV7="-","【-】","【"&amp;SUBSTITUTE(TEXT(CV7,"#,##0.00"),"-","△")&amp;"】"))</f>
        <v>【60.00】</v>
      </c>
      <c r="CW6" s="36">
        <f>IF(CW7="",NA(),CW7)</f>
        <v>94.05</v>
      </c>
      <c r="CX6" s="36">
        <f t="shared" ref="CX6:DF6" si="11">IF(CX7="",NA(),CX7)</f>
        <v>94.04</v>
      </c>
      <c r="CY6" s="36">
        <f t="shared" si="11"/>
        <v>94.26</v>
      </c>
      <c r="CZ6" s="36">
        <f t="shared" si="11"/>
        <v>94.54</v>
      </c>
      <c r="DA6" s="36">
        <f t="shared" si="11"/>
        <v>94.3</v>
      </c>
      <c r="DB6" s="36">
        <f t="shared" si="11"/>
        <v>87.74</v>
      </c>
      <c r="DC6" s="36">
        <f t="shared" si="11"/>
        <v>87.91</v>
      </c>
      <c r="DD6" s="36">
        <f t="shared" si="11"/>
        <v>87.28</v>
      </c>
      <c r="DE6" s="36">
        <f t="shared" si="11"/>
        <v>87.41</v>
      </c>
      <c r="DF6" s="36">
        <f t="shared" si="11"/>
        <v>87.08</v>
      </c>
      <c r="DG6" s="35" t="str">
        <f>IF(DG7="","",IF(DG7="-","【-】","【"&amp;SUBSTITUTE(TEXT(DG7,"#,##0.00"),"-","△")&amp;"】"))</f>
        <v>【89.80】</v>
      </c>
      <c r="DH6" s="36">
        <f>IF(DH7="",NA(),DH7)</f>
        <v>42.57</v>
      </c>
      <c r="DI6" s="36">
        <f t="shared" ref="DI6:DQ6" si="12">IF(DI7="",NA(),DI7)</f>
        <v>42.99</v>
      </c>
      <c r="DJ6" s="36">
        <f t="shared" si="12"/>
        <v>43.3</v>
      </c>
      <c r="DK6" s="36">
        <f t="shared" si="12"/>
        <v>43.55</v>
      </c>
      <c r="DL6" s="36">
        <f t="shared" si="12"/>
        <v>44.06</v>
      </c>
      <c r="DM6" s="36">
        <f t="shared" si="12"/>
        <v>46.27</v>
      </c>
      <c r="DN6" s="36">
        <f t="shared" si="12"/>
        <v>46.88</v>
      </c>
      <c r="DO6" s="36">
        <f t="shared" si="12"/>
        <v>46.94</v>
      </c>
      <c r="DP6" s="36">
        <f t="shared" si="12"/>
        <v>47.62</v>
      </c>
      <c r="DQ6" s="36">
        <f t="shared" si="12"/>
        <v>48.55</v>
      </c>
      <c r="DR6" s="35" t="str">
        <f>IF(DR7="","",IF(DR7="-","【-】","【"&amp;SUBSTITUTE(TEXT(DR7,"#,##0.00"),"-","△")&amp;"】"))</f>
        <v>【49.59】</v>
      </c>
      <c r="DS6" s="36">
        <f>IF(DS7="",NA(),DS7)</f>
        <v>6.97</v>
      </c>
      <c r="DT6" s="36">
        <f t="shared" ref="DT6:EB6" si="13">IF(DT7="",NA(),DT7)</f>
        <v>18.02</v>
      </c>
      <c r="DU6" s="36">
        <f t="shared" si="13"/>
        <v>18.25</v>
      </c>
      <c r="DV6" s="36">
        <f t="shared" si="13"/>
        <v>18.95</v>
      </c>
      <c r="DW6" s="36">
        <f t="shared" si="13"/>
        <v>19.46</v>
      </c>
      <c r="DX6" s="36">
        <f t="shared" si="13"/>
        <v>10.93</v>
      </c>
      <c r="DY6" s="36">
        <f t="shared" si="13"/>
        <v>13.39</v>
      </c>
      <c r="DZ6" s="36">
        <f t="shared" si="13"/>
        <v>14.48</v>
      </c>
      <c r="EA6" s="36">
        <f t="shared" si="13"/>
        <v>16.27</v>
      </c>
      <c r="EB6" s="36">
        <f t="shared" si="13"/>
        <v>17.11</v>
      </c>
      <c r="EC6" s="35" t="str">
        <f>IF(EC7="","",IF(EC7="-","【-】","【"&amp;SUBSTITUTE(TEXT(EC7,"#,##0.00"),"-","△")&amp;"】"))</f>
        <v>【19.44】</v>
      </c>
      <c r="ED6" s="36">
        <f>IF(ED7="",NA(),ED7)</f>
        <v>0.55000000000000004</v>
      </c>
      <c r="EE6" s="36">
        <f t="shared" ref="EE6:EM6" si="14">IF(EE7="",NA(),EE7)</f>
        <v>0.38</v>
      </c>
      <c r="EF6" s="36">
        <f t="shared" si="14"/>
        <v>0.57999999999999996</v>
      </c>
      <c r="EG6" s="36">
        <f t="shared" si="14"/>
        <v>0.57999999999999996</v>
      </c>
      <c r="EH6" s="36">
        <f t="shared" si="14"/>
        <v>0.98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122289</v>
      </c>
      <c r="D7" s="38">
        <v>46</v>
      </c>
      <c r="E7" s="38">
        <v>1</v>
      </c>
      <c r="F7" s="38">
        <v>0</v>
      </c>
      <c r="G7" s="38">
        <v>1</v>
      </c>
      <c r="H7" s="38" t="s">
        <v>93</v>
      </c>
      <c r="I7" s="38" t="s">
        <v>94</v>
      </c>
      <c r="J7" s="38" t="s">
        <v>95</v>
      </c>
      <c r="K7" s="38" t="s">
        <v>96</v>
      </c>
      <c r="L7" s="38" t="s">
        <v>97</v>
      </c>
      <c r="M7" s="38" t="s">
        <v>98</v>
      </c>
      <c r="N7" s="39" t="s">
        <v>99</v>
      </c>
      <c r="O7" s="39">
        <v>97.28</v>
      </c>
      <c r="P7" s="39">
        <v>97.41</v>
      </c>
      <c r="Q7" s="39">
        <v>2310</v>
      </c>
      <c r="R7" s="39">
        <v>94843</v>
      </c>
      <c r="S7" s="39">
        <v>34.520000000000003</v>
      </c>
      <c r="T7" s="39">
        <v>2747.48</v>
      </c>
      <c r="U7" s="39">
        <v>94178</v>
      </c>
      <c r="V7" s="39">
        <v>34.9</v>
      </c>
      <c r="W7" s="39">
        <v>2698.51</v>
      </c>
      <c r="X7" s="39">
        <v>126.19</v>
      </c>
      <c r="Y7" s="39">
        <v>127.68</v>
      </c>
      <c r="Z7" s="39">
        <v>123.41</v>
      </c>
      <c r="AA7" s="39">
        <v>120.63</v>
      </c>
      <c r="AB7" s="39">
        <v>115.38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742.83</v>
      </c>
      <c r="AU7" s="39">
        <v>901.26</v>
      </c>
      <c r="AV7" s="39">
        <v>1222.96</v>
      </c>
      <c r="AW7" s="39">
        <v>871.05</v>
      </c>
      <c r="AX7" s="39">
        <v>744.61</v>
      </c>
      <c r="AY7" s="39">
        <v>346.59</v>
      </c>
      <c r="AZ7" s="39">
        <v>357.82</v>
      </c>
      <c r="BA7" s="39">
        <v>355.5</v>
      </c>
      <c r="BB7" s="39">
        <v>349.83</v>
      </c>
      <c r="BC7" s="39">
        <v>360.86</v>
      </c>
      <c r="BD7" s="39">
        <v>264.97000000000003</v>
      </c>
      <c r="BE7" s="39">
        <v>0.41</v>
      </c>
      <c r="BF7" s="39">
        <v>0</v>
      </c>
      <c r="BG7" s="39">
        <v>0</v>
      </c>
      <c r="BH7" s="39">
        <v>0</v>
      </c>
      <c r="BI7" s="39">
        <v>0</v>
      </c>
      <c r="BJ7" s="39">
        <v>312.02999999999997</v>
      </c>
      <c r="BK7" s="39">
        <v>307.45999999999998</v>
      </c>
      <c r="BL7" s="39">
        <v>312.58</v>
      </c>
      <c r="BM7" s="39">
        <v>314.87</v>
      </c>
      <c r="BN7" s="39">
        <v>309.27999999999997</v>
      </c>
      <c r="BO7" s="39">
        <v>266.61</v>
      </c>
      <c r="BP7" s="39">
        <v>118.44</v>
      </c>
      <c r="BQ7" s="39">
        <v>117.46</v>
      </c>
      <c r="BR7" s="39">
        <v>111.93</v>
      </c>
      <c r="BS7" s="39">
        <v>109.85</v>
      </c>
      <c r="BT7" s="39">
        <v>106.33</v>
      </c>
      <c r="BU7" s="39">
        <v>105.71</v>
      </c>
      <c r="BV7" s="39">
        <v>106.01</v>
      </c>
      <c r="BW7" s="39">
        <v>104.57</v>
      </c>
      <c r="BX7" s="39">
        <v>103.54</v>
      </c>
      <c r="BY7" s="39">
        <v>103.32</v>
      </c>
      <c r="BZ7" s="39">
        <v>103.24</v>
      </c>
      <c r="CA7" s="39">
        <v>120.33</v>
      </c>
      <c r="CB7" s="39">
        <v>121.59</v>
      </c>
      <c r="CC7" s="39">
        <v>127.64</v>
      </c>
      <c r="CD7" s="39">
        <v>130.55000000000001</v>
      </c>
      <c r="CE7" s="39">
        <v>134.81</v>
      </c>
      <c r="CF7" s="39">
        <v>162.15</v>
      </c>
      <c r="CG7" s="39">
        <v>162.24</v>
      </c>
      <c r="CH7" s="39">
        <v>165.47</v>
      </c>
      <c r="CI7" s="39">
        <v>167.46</v>
      </c>
      <c r="CJ7" s="39">
        <v>168.56</v>
      </c>
      <c r="CK7" s="39">
        <v>168.38</v>
      </c>
      <c r="CL7" s="39">
        <v>62.02</v>
      </c>
      <c r="CM7" s="39">
        <v>62.31</v>
      </c>
      <c r="CN7" s="39">
        <v>62.62</v>
      </c>
      <c r="CO7" s="39">
        <v>62.82</v>
      </c>
      <c r="CP7" s="39">
        <v>62.79</v>
      </c>
      <c r="CQ7" s="39">
        <v>59.34</v>
      </c>
      <c r="CR7" s="39">
        <v>59.11</v>
      </c>
      <c r="CS7" s="39">
        <v>59.74</v>
      </c>
      <c r="CT7" s="39">
        <v>59.46</v>
      </c>
      <c r="CU7" s="39">
        <v>59.51</v>
      </c>
      <c r="CV7" s="39">
        <v>60</v>
      </c>
      <c r="CW7" s="39">
        <v>94.05</v>
      </c>
      <c r="CX7" s="39">
        <v>94.04</v>
      </c>
      <c r="CY7" s="39">
        <v>94.26</v>
      </c>
      <c r="CZ7" s="39">
        <v>94.54</v>
      </c>
      <c r="DA7" s="39">
        <v>94.3</v>
      </c>
      <c r="DB7" s="39">
        <v>87.74</v>
      </c>
      <c r="DC7" s="39">
        <v>87.91</v>
      </c>
      <c r="DD7" s="39">
        <v>87.28</v>
      </c>
      <c r="DE7" s="39">
        <v>87.41</v>
      </c>
      <c r="DF7" s="39">
        <v>87.08</v>
      </c>
      <c r="DG7" s="39">
        <v>89.8</v>
      </c>
      <c r="DH7" s="39">
        <v>42.57</v>
      </c>
      <c r="DI7" s="39">
        <v>42.99</v>
      </c>
      <c r="DJ7" s="39">
        <v>43.3</v>
      </c>
      <c r="DK7" s="39">
        <v>43.55</v>
      </c>
      <c r="DL7" s="39">
        <v>44.06</v>
      </c>
      <c r="DM7" s="39">
        <v>46.27</v>
      </c>
      <c r="DN7" s="39">
        <v>46.88</v>
      </c>
      <c r="DO7" s="39">
        <v>46.94</v>
      </c>
      <c r="DP7" s="39">
        <v>47.62</v>
      </c>
      <c r="DQ7" s="39">
        <v>48.55</v>
      </c>
      <c r="DR7" s="39">
        <v>49.59</v>
      </c>
      <c r="DS7" s="39">
        <v>6.97</v>
      </c>
      <c r="DT7" s="39">
        <v>18.02</v>
      </c>
      <c r="DU7" s="39">
        <v>18.25</v>
      </c>
      <c r="DV7" s="39">
        <v>18.95</v>
      </c>
      <c r="DW7" s="39">
        <v>19.46</v>
      </c>
      <c r="DX7" s="39">
        <v>10.93</v>
      </c>
      <c r="DY7" s="39">
        <v>13.39</v>
      </c>
      <c r="DZ7" s="39">
        <v>14.48</v>
      </c>
      <c r="EA7" s="39">
        <v>16.27</v>
      </c>
      <c r="EB7" s="39">
        <v>17.11</v>
      </c>
      <c r="EC7" s="39">
        <v>19.440000000000001</v>
      </c>
      <c r="ED7" s="39">
        <v>0.55000000000000004</v>
      </c>
      <c r="EE7" s="39">
        <v>0.38</v>
      </c>
      <c r="EF7" s="39">
        <v>0.57999999999999996</v>
      </c>
      <c r="EG7" s="39">
        <v>0.57999999999999996</v>
      </c>
      <c r="EH7" s="39">
        <v>0.98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2021-01-21T01:47:27Z</cp:lastPrinted>
  <dcterms:created xsi:type="dcterms:W3CDTF">2020-12-04T02:06:28Z</dcterms:created>
  <dcterms:modified xsi:type="dcterms:W3CDTF">2021-02-10T01:09:29Z</dcterms:modified>
</cp:coreProperties>
</file>