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MwKHxh9UMQFAnIFT3tp+ypLjF3ln5aaYl1G4eQMx9DbkInL4CVbF64dGUTgNVTn5qsO2egIRUS5dAbT237ctLw==" workbookSaltValue="Si9G/+ZEXdbv6lhslvK1ZA=="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<sst xmlns="http://schemas.openxmlformats.org/spreadsheetml/2006/main" count="241" uniqueCount="119">
  <si>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</si>
  <si>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</si>
  <si>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</si>
  <si>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</si>
  <si>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</si>
  <si>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</si>
  <si>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</si>
  <si>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</si>
  <si>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</si>
  <si>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</si>
  <si>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</si>
  <si>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</si>
  <si>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</si>
  <si>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</si>
  <si>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</si>
  <si>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</si>
  <si>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</si>
  <si>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</si>
  <si>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</si>
  <si>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</si>
  <si>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</si>
  <si>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</si>
  <si>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</si>
  <si>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</si>
  <si>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</si>
  <si>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</si>
  <si>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</si>
  <si>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</si>
  <si>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</si>
  <si>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</si>
  <si>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</si>
  <si>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</si>
  <si>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</si>
  <si>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</si>
  <si>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</si>
  <si>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</si>
  <si>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</si>
  <si>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</si>
  <si>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</si>
  <si>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</si>
  <si>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</si>
  <si>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</si>
  <si>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</si>
  <si>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</si>
  <si>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</si>
  <si>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</si>
  <si>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</si>
  <si>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</si>
  <si>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</si>
  <si>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</si>
  <si>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</si>
  <si>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</si>
  <si>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</si>
  <si>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</si>
  <si>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</si>
  <si>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</si>
  <si>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</si>
  <si>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</si>
  <si>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</si>
  <si>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</si>
  <si>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</si>
  <si>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</si>
  <si>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</si>
  <si>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</si>
  <si>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</si>
  <si>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</si>
  <si>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</si>
  <si>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</si>
  <si>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</si>
  <si>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</si>
  <si>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</si>
  <si>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</si>
  <si>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</si>
  <si>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</si>
  <si>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</si>
  <si>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</si>
  <si>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</si>
  <si>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</si>
  <si>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</si>
  <si>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</si>
  <si>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</si>
  <si>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</si>
  <si>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</si>
  <si>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</si>
  <si>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</si>
  <si>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</si>
  <si>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</si>
  <si>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</si>
  <si>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</si>
  <si>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</si>
  <si>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</si>
  <si>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</si>
  <si>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</si>
  <si>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</si>
  <si>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</si>
  <si>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</si>
  <si>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</si>
  <si>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</si>
  <si>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</si>
  <si>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</si>
  <si>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</si>
  <si>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</si>
  <si>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</si>
  <si>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</si>
  <si>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</si>
  <si>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</si>
  <si>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</si>
  <si>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</si>
  <si>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</si>
  <si>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</si>
  <si>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</si>
  <si>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</si>
  <si>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</si>
  <si>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</si>
  <si>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</si>
  <si>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</si>
  <si>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管渠の老朽化状況を把握し、計画的、効率的に長寿命化に取り組んでいるところである。
　マンホール蓋交換についても摩耗によるスリップ・転倒等の事故を未然に防ぐため、計画的に実施している。
　今後もストックマネジメント計画に基づき、計画的・効率的に老朽化対策に取り組んでいく。</t>
    <rPh sb="1" eb="3">
      <t>カンキョ</t>
    </rPh>
    <rPh sb="4" eb="7">
      <t>ロウキュウカ</t>
    </rPh>
    <rPh sb="7" eb="9">
      <t>ジョウキョウ</t>
    </rPh>
    <rPh sb="10" eb="12">
      <t>ハアク</t>
    </rPh>
    <rPh sb="14" eb="17">
      <t>ケイカクテキ</t>
    </rPh>
    <rPh sb="18" eb="21">
      <t>コウリツテキ</t>
    </rPh>
    <rPh sb="22" eb="23">
      <t>チョウ</t>
    </rPh>
    <rPh sb="23" eb="26">
      <t>ジュミョウカ</t>
    </rPh>
    <rPh sb="27" eb="28">
      <t>ト</t>
    </rPh>
    <rPh sb="29" eb="30">
      <t>ク</t>
    </rPh>
    <rPh sb="48" eb="49">
      <t>フタ</t>
    </rPh>
    <rPh sb="49" eb="51">
      <t>コウカン</t>
    </rPh>
    <rPh sb="56" eb="58">
      <t>マモウ</t>
    </rPh>
    <rPh sb="66" eb="68">
      <t>テントウ</t>
    </rPh>
    <rPh sb="68" eb="69">
      <t>トウ</t>
    </rPh>
    <rPh sb="70" eb="72">
      <t>ジコ</t>
    </rPh>
    <rPh sb="73" eb="75">
      <t>ミゼン</t>
    </rPh>
    <rPh sb="76" eb="77">
      <t>フセ</t>
    </rPh>
    <rPh sb="81" eb="84">
      <t>ケイカクテキ</t>
    </rPh>
    <rPh sb="85" eb="87">
      <t>ジッシ</t>
    </rPh>
    <rPh sb="94" eb="96">
      <t>コンゴ</t>
    </rPh>
    <rPh sb="107" eb="109">
      <t>ケイカク</t>
    </rPh>
    <rPh sb="110" eb="111">
      <t>モト</t>
    </rPh>
    <rPh sb="114" eb="117">
      <t>ケイカクテキ</t>
    </rPh>
    <rPh sb="118" eb="121">
      <t>コウリツテキ</t>
    </rPh>
    <rPh sb="122" eb="125">
      <t>ロウキュウカ</t>
    </rPh>
    <rPh sb="125" eb="127">
      <t>タイサク</t>
    </rPh>
    <rPh sb="128" eb="129">
      <t>ト</t>
    </rPh>
    <rPh sb="130" eb="131">
      <t>ク</t>
    </rPh>
    <phoneticPr fontId="4"/>
  </si>
  <si>
    <t>　公営企業会計移行に伴う打ち切り決算時の影響により、各指数の数値が多少変動しているものの、全体として例年と比べ大きく変動はない。
　収益的収支率は１００％を下回っており、総収入について使用料以外の収入でも賄っているため経費削減や使用料見直し等経営改善を図る必要がある。
　</t>
    <rPh sb="1" eb="3">
      <t>コウエイ</t>
    </rPh>
    <rPh sb="3" eb="5">
      <t>キギョウ</t>
    </rPh>
    <rPh sb="5" eb="7">
      <t>カイケイ</t>
    </rPh>
    <rPh sb="7" eb="9">
      <t>イコウ</t>
    </rPh>
    <rPh sb="10" eb="11">
      <t>トモナ</t>
    </rPh>
    <rPh sb="12" eb="13">
      <t>ウ</t>
    </rPh>
    <rPh sb="14" eb="15">
      <t>キ</t>
    </rPh>
    <rPh sb="16" eb="19">
      <t>ケッサンジ</t>
    </rPh>
    <rPh sb="20" eb="22">
      <t>エイキョウ</t>
    </rPh>
    <rPh sb="26" eb="27">
      <t>カク</t>
    </rPh>
    <rPh sb="27" eb="29">
      <t>シスウ</t>
    </rPh>
    <rPh sb="30" eb="32">
      <t>スウチ</t>
    </rPh>
    <rPh sb="33" eb="35">
      <t>タショウ</t>
    </rPh>
    <rPh sb="35" eb="37">
      <t>ヘンドウ</t>
    </rPh>
    <rPh sb="45" eb="47">
      <t>ゼンタイ</t>
    </rPh>
    <rPh sb="50" eb="52">
      <t>レイネン</t>
    </rPh>
    <rPh sb="53" eb="54">
      <t>クラ</t>
    </rPh>
    <rPh sb="55" eb="56">
      <t>オオ</t>
    </rPh>
    <rPh sb="58" eb="60">
      <t>ヘンドウ</t>
    </rPh>
    <rPh sb="66" eb="69">
      <t>シュウエキテキ</t>
    </rPh>
    <rPh sb="69" eb="72">
      <t>シュウシリツ</t>
    </rPh>
    <rPh sb="78" eb="80">
      <t>シタマワ</t>
    </rPh>
    <rPh sb="85" eb="88">
      <t>ソウシュウニュウ</t>
    </rPh>
    <rPh sb="92" eb="95">
      <t>シヨウリョウ</t>
    </rPh>
    <rPh sb="95" eb="97">
      <t>イガイ</t>
    </rPh>
    <rPh sb="98" eb="100">
      <t>シュウニュウ</t>
    </rPh>
    <rPh sb="102" eb="103">
      <t>マカナ</t>
    </rPh>
    <rPh sb="109" eb="111">
      <t>ケイヒ</t>
    </rPh>
    <rPh sb="111" eb="113">
      <t>サクゲン</t>
    </rPh>
    <rPh sb="114" eb="117">
      <t>シヨウリョウ</t>
    </rPh>
    <rPh sb="117" eb="119">
      <t>ミナオ</t>
    </rPh>
    <rPh sb="120" eb="121">
      <t>トウ</t>
    </rPh>
    <rPh sb="121" eb="123">
      <t>ケイエイ</t>
    </rPh>
    <rPh sb="123" eb="125">
      <t>カイゼン</t>
    </rPh>
    <rPh sb="126" eb="127">
      <t>ハカ</t>
    </rPh>
    <rPh sb="128" eb="130">
      <t>ヒツヨウ</t>
    </rPh>
    <phoneticPr fontId="4"/>
  </si>
  <si>
    <t>施設等の老朽化に伴う費用の増大が見込まれる中で、効率的な経営を行うため、ストックマネジメント計画に基づく施設更新、使用料見直し検討等により経営改善を図る必要がある。　
　令和２年度より公営企業会計が適用され、経営状況がより明確化するため、経営改善に役立てられることが期待され、経営戦略の策定を含め、健全かつ持続的な事業運営を可能とするための事業に取り組んでいく。</t>
    <rPh sb="0" eb="2">
      <t>シセツ</t>
    </rPh>
    <rPh sb="2" eb="3">
      <t>トウ</t>
    </rPh>
    <rPh sb="4" eb="7">
      <t>ロウキュウカ</t>
    </rPh>
    <rPh sb="8" eb="9">
      <t>トモナ</t>
    </rPh>
    <rPh sb="10" eb="12">
      <t>ヒヨウ</t>
    </rPh>
    <rPh sb="13" eb="15">
      <t>ゾウダイ</t>
    </rPh>
    <rPh sb="16" eb="18">
      <t>ミコ</t>
    </rPh>
    <rPh sb="21" eb="22">
      <t>ナカ</t>
    </rPh>
    <rPh sb="24" eb="27">
      <t>コウリツテキ</t>
    </rPh>
    <rPh sb="28" eb="30">
      <t>ケイエイ</t>
    </rPh>
    <rPh sb="31" eb="32">
      <t>オコナ</t>
    </rPh>
    <rPh sb="46" eb="48">
      <t>ケイカク</t>
    </rPh>
    <rPh sb="49" eb="50">
      <t>モト</t>
    </rPh>
    <rPh sb="52" eb="54">
      <t>シセツ</t>
    </rPh>
    <rPh sb="54" eb="56">
      <t>コウシン</t>
    </rPh>
    <rPh sb="57" eb="60">
      <t>シヨウリョウ</t>
    </rPh>
    <rPh sb="60" eb="62">
      <t>ミナオ</t>
    </rPh>
    <rPh sb="63" eb="65">
      <t>ケントウ</t>
    </rPh>
    <rPh sb="65" eb="66">
      <t>トウ</t>
    </rPh>
    <rPh sb="69" eb="71">
      <t>ケイエイ</t>
    </rPh>
    <rPh sb="71" eb="73">
      <t>カイゼン</t>
    </rPh>
    <rPh sb="74" eb="75">
      <t>ハカ</t>
    </rPh>
    <rPh sb="76" eb="78">
      <t>ヒツヨウ</t>
    </rPh>
    <rPh sb="85" eb="87">
      <t>レイワ</t>
    </rPh>
    <rPh sb="88" eb="9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</si>
</sst>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0.19</c:v>
                </c:pt>
                <c:pt idx="2" formatCode="#,##0.00;&quot;△&quot;#,##0.00">
                  <c:v>0</c:v>
                </c:pt>
                <c:pt idx="3">
                  <c:v>0.19</c:v>
                </c:pt>
                <c:pt idx="4">
                  <c:v>0.24</c:v>
                </c:pt>
              </c:numCache>
            </c:numRef>
          </c:val>
          <c:extLst>
            <c:ext xmlns:c16="http://schemas.microsoft.com/office/drawing/2014/chart" uri="{C3380CC4-5D6E-409C-BE32-E72D297353CC}">
              <c16:uniqueId val="{00000000-511B-4A78-AF15-8DE6A3CD39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0.21</c:v>
                </c:pt>
                <c:pt idx="4">
                  <c:v>0.17</c:v>
                </c:pt>
              </c:numCache>
            </c:numRef>
          </c:val>
          <c:smooth val="0"/>
          <c:extLst>
            <c:ext xmlns:c16="http://schemas.microsoft.com/office/drawing/2014/chart" uri="{C3380CC4-5D6E-409C-BE32-E72D297353CC}">
              <c16:uniqueId val="{00000001-511B-4A78-AF15-8DE6A3CD39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18-4B08-A9C9-CD23761654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58</c:v>
                </c:pt>
                <c:pt idx="4">
                  <c:v>57.42</c:v>
                </c:pt>
              </c:numCache>
            </c:numRef>
          </c:val>
          <c:smooth val="0"/>
          <c:extLst>
            <c:ext xmlns:c16="http://schemas.microsoft.com/office/drawing/2014/chart" uri="{C3380CC4-5D6E-409C-BE32-E72D297353CC}">
              <c16:uniqueId val="{00000001-8318-4B08-A9C9-CD23761654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c:v>
                </c:pt>
                <c:pt idx="1">
                  <c:v>95.32</c:v>
                </c:pt>
                <c:pt idx="2">
                  <c:v>93.65</c:v>
                </c:pt>
                <c:pt idx="3">
                  <c:v>92.92</c:v>
                </c:pt>
                <c:pt idx="4">
                  <c:v>91.73</c:v>
                </c:pt>
              </c:numCache>
            </c:numRef>
          </c:val>
          <c:extLst>
            <c:ext xmlns:c16="http://schemas.microsoft.com/office/drawing/2014/chart" uri="{C3380CC4-5D6E-409C-BE32-E72D297353CC}">
              <c16:uniqueId val="{00000000-2BE7-4877-AB76-D40E30962F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89.79</c:v>
                </c:pt>
                <c:pt idx="4">
                  <c:v>90.42</c:v>
                </c:pt>
              </c:numCache>
            </c:numRef>
          </c:val>
          <c:smooth val="0"/>
          <c:extLst>
            <c:ext xmlns:c16="http://schemas.microsoft.com/office/drawing/2014/chart" uri="{C3380CC4-5D6E-409C-BE32-E72D297353CC}">
              <c16:uniqueId val="{00000001-2BE7-4877-AB76-D40E30962F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58.99</c:v>
                </c:pt>
                <c:pt idx="1">
                  <c:v>58.76</c:v>
                </c:pt>
                <c:pt idx="2">
                  <c:v>74.72</c:v>
                </c:pt>
                <c:pt idx="3">
                  <c:v>81.239999999999995</c:v>
                </c:pt>
                <c:pt idx="4">
                  <c:v>80.349999999999994</c:v>
                </c:pt>
              </c:numCache>
            </c:numRef>
          </c:val>
          <c:extLst>
            <c:ext xmlns:c16="http://schemas.microsoft.com/office/drawing/2014/chart" uri="{C3380CC4-5D6E-409C-BE32-E72D297353CC}">
              <c16:uniqueId val="{00000000-09E0-47ED-B66A-886AE57DD3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E0-47ED-B66A-886AE57DD3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DA-4365-B9C4-ECA3300FD1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DA-4365-B9C4-ECA3300FD1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C-455A-85BB-DFC6563B39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C-455A-85BB-DFC6563B39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05-4C01-8480-F3B0CCBBB2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05-4C01-8480-F3B0CCBBB2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1D-4E7E-8031-D313BB8E43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1D-4E7E-8031-D313BB8E43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1889.94</c:v>
                </c:pt>
                <c:pt idx="1">
                  <c:v>1107.1500000000001</c:v>
                </c:pt>
                <c:pt idx="2">
                  <c:v>1049.53</c:v>
                </c:pt>
                <c:pt idx="3">
                  <c:v>991.66</c:v>
                </c:pt>
                <c:pt idx="4">
                  <c:v>1046.72</c:v>
                </c:pt>
              </c:numCache>
            </c:numRef>
          </c:val>
          <c:extLst>
            <c:ext xmlns:c16="http://schemas.microsoft.com/office/drawing/2014/chart" uri="{C3380CC4-5D6E-409C-BE32-E72D297353CC}">
              <c16:uniqueId val="{00000000-23E3-40C0-9711-B19719514F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768.62</c:v>
                </c:pt>
                <c:pt idx="4">
                  <c:v>789.44</c:v>
                </c:pt>
              </c:numCache>
            </c:numRef>
          </c:val>
          <c:smooth val="0"/>
          <c:extLst>
            <c:ext xmlns:c16="http://schemas.microsoft.com/office/drawing/2014/chart" uri="{C3380CC4-5D6E-409C-BE32-E72D297353CC}">
              <c16:uniqueId val="{00000001-23E3-40C0-9711-B19719514F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75.930000000000007</c:v>
                </c:pt>
                <c:pt idx="1">
                  <c:v>72.19</c:v>
                </c:pt>
                <c:pt idx="2">
                  <c:v>100</c:v>
                </c:pt>
                <c:pt idx="3">
                  <c:v>85.19</c:v>
                </c:pt>
                <c:pt idx="4">
                  <c:v>84.24</c:v>
                </c:pt>
              </c:numCache>
            </c:numRef>
          </c:val>
          <c:extLst>
            <c:ext xmlns:c16="http://schemas.microsoft.com/office/drawing/2014/chart" uri="{C3380CC4-5D6E-409C-BE32-E72D297353CC}">
              <c16:uniqueId val="{00000000-B81F-4733-A040-A3EFB95BD4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88.06</c:v>
                </c:pt>
                <c:pt idx="4">
                  <c:v>87.29</c:v>
                </c:pt>
              </c:numCache>
            </c:numRef>
          </c:val>
          <c:smooth val="0"/>
          <c:extLst>
            <c:ext xmlns:c16="http://schemas.microsoft.com/office/drawing/2014/chart" uri="{C3380CC4-5D6E-409C-BE32-E72D297353CC}">
              <c16:uniqueId val="{00000001-B81F-4733-A040-A3EFB95BD4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194.42</c:v>
                </c:pt>
                <c:pt idx="1">
                  <c:v>208.49</c:v>
                </c:pt>
                <c:pt idx="2">
                  <c:v>151.01</c:v>
                </c:pt>
                <c:pt idx="3">
                  <c:v>176.77</c:v>
                </c:pt>
                <c:pt idx="4">
                  <c:v>162.61000000000001</c:v>
                </c:pt>
              </c:numCache>
            </c:numRef>
          </c:val>
          <c:extLst>
            <c:ext xmlns:c16="http://schemas.microsoft.com/office/drawing/2014/chart" uri="{C3380CC4-5D6E-409C-BE32-E72D297353CC}">
              <c16:uniqueId val="{00000000-2170-45CB-B377-9A41F6FA42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179.32</c:v>
                </c:pt>
                <c:pt idx="4">
                  <c:v>176.67</c:v>
                </c:pt>
              </c:numCache>
            </c:numRef>
          </c:val>
          <c:smooth val="0"/>
          <c:extLst>
            <c:ext xmlns:c16="http://schemas.microsoft.com/office/drawing/2014/chart" uri="{C3380CC4-5D6E-409C-BE32-E72D297353CC}">
              <c16:uniqueId val="{00000001-2170-45CB-B377-9A41F6FA42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八街市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69509</v>
      </c>
      <c r="AM8" s="69"/>
      <c r="AN8" s="69"/>
      <c r="AO8" s="69"/>
      <c r="AP8" s="69"/>
      <c r="AQ8" s="69"/>
      <c r="AR8" s="69"/>
      <c r="AS8" s="69"/>
      <c r="AT8" s="68">
        <f>データ!T6</f>
        <v>74.94</v>
      </c>
      <c r="AU8" s="68"/>
      <c r="AV8" s="68"/>
      <c r="AW8" s="68"/>
      <c r="AX8" s="68"/>
      <c r="AY8" s="68"/>
      <c r="AZ8" s="68"/>
      <c r="BA8" s="68"/>
      <c r="BB8" s="68">
        <f>データ!U6</f>
        <v>927.53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27.95</v>
      </c>
      <c r="Q10" s="68"/>
      <c r="R10" s="68"/>
      <c r="S10" s="68"/>
      <c r="T10" s="68"/>
      <c r="U10" s="68"/>
      <c r="V10" s="68"/>
      <c r="W10" s="68">
        <f>データ!Q6</f>
        <v>84.12</v>
      </c>
      <c r="X10" s="68"/>
      <c r="Y10" s="68"/>
      <c r="Z10" s="68"/>
      <c r="AA10" s="68"/>
      <c r="AB10" s="68"/>
      <c r="AC10" s="68"/>
      <c r="AD10" s="69">
        <f>データ!R6</f>
        <v>2750</v>
      </c>
      <c r="AE10" s="69"/>
      <c r="AF10" s="69"/>
      <c r="AG10" s="69"/>
      <c r="AH10" s="69"/>
      <c r="AI10" s="69"/>
      <c r="AJ10" s="69"/>
      <c r="AK10" s="2"/>
      <c r="AL10" s="69">
        <f>データ!V6</f>
        <v>19333</v>
      </c>
      <c r="AM10" s="69"/>
      <c r="AN10" s="69"/>
      <c r="AO10" s="69"/>
      <c r="AP10" s="69"/>
      <c r="AQ10" s="69"/>
      <c r="AR10" s="69"/>
      <c r="AS10" s="69"/>
      <c r="AT10" s="68">
        <f>データ!W6</f>
        <v>4.47</v>
      </c>
      <c r="AU10" s="68"/>
      <c r="AV10" s="68"/>
      <c r="AW10" s="68"/>
      <c r="AX10" s="68"/>
      <c r="AY10" s="68"/>
      <c r="AZ10" s="68"/>
      <c r="BA10" s="68"/>
      <c r="BB10" s="68">
        <f>データ!X6</f>
        <v>4325.0600000000004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Kx/qaqWO3r8sAhTY6rJqlZyQUTbc7yuLygStEQZhXcH4A/KUO3AJSeO4dr5WnIQ5Sw1Al90xA82LlCEaxEULPw==" saltValue="XIF4zvr5lcqy2hA74SWY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122301</v>
      </c>
      <c r="D6" s="33">
        <f t="shared" si="3"/>
        <v>47</v>
      </c>
      <c r="E6" s="33">
        <f t="shared" si="3"/>
        <v>17</v>
      </c>
      <c r="F6" s="33">
        <f t="shared" si="3"/>
        <v>1</v>
      </c>
      <c r="G6" s="33">
        <f t="shared" si="3"/>
        <v>0</v>
      </c>
      <c r="H6" s="33" t="str">
        <f t="shared" si="3"/>
        <v>千葉県　八街市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27.95</v>
      </c>
      <c r="Q6" s="34">
        <f t="shared" si="3"/>
        <v>84.12</v>
      </c>
      <c r="R6" s="34">
        <f t="shared" si="3"/>
        <v>2750</v>
      </c>
      <c r="S6" s="34">
        <f t="shared" si="3"/>
        <v>69509</v>
      </c>
      <c r="T6" s="34">
        <f t="shared" si="3"/>
        <v>74.94</v>
      </c>
      <c r="U6" s="34">
        <f t="shared" si="3"/>
        <v>927.53</v>
      </c>
      <c r="V6" s="34">
        <f t="shared" si="3"/>
        <v>19333</v>
      </c>
      <c r="W6" s="34">
        <f t="shared" si="3"/>
        <v>4.47</v>
      </c>
      <c r="X6" s="34">
        <f t="shared" si="3"/>
        <v>4325.0600000000004</v>
      </c>
      <c r="Y6" s="35">
        <f>IF(Y7="",NA(),Y7)</f>
        <v>58.99</v>
      </c>
      <c r="Z6" s="35">
        <f t="shared" ref="Z6:AH6" si="4">IF(Z7="",NA(),Z7)</f>
        <v>58.76</v>
      </c>
      <c r="AA6" s="35">
        <f t="shared" si="4"/>
        <v>74.72</v>
      </c>
      <c r="AB6" s="35">
        <f t="shared" si="4"/>
        <v>81.239999999999995</v>
      </c>
      <c r="AC6" s="35">
        <f t="shared" si="4"/>
        <v>80.349999999999994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1889.94</v>
      </c>
      <c r="BG6" s="35">
        <f t="shared" ref="BG6:BO6" si="7">IF(BG7="",NA(),BG7)</f>
        <v>1107.1500000000001</v>
      </c>
      <c r="BH6" s="35">
        <f t="shared" si="7"/>
        <v>1049.53</v>
      </c>
      <c r="BI6" s="35">
        <f t="shared" si="7"/>
        <v>991.66</v>
      </c>
      <c r="BJ6" s="35">
        <f t="shared" si="7"/>
        <v>1046.72</v>
      </c>
      <c r="BK6" s="35">
        <f t="shared" si="7"/>
        <v>1118.56</v>
      </c>
      <c r="BL6" s="35">
        <f t="shared" si="7"/>
        <v>1111.31</v>
      </c>
      <c r="BM6" s="35">
        <f t="shared" si="7"/>
        <v>966.33</v>
      </c>
      <c r="BN6" s="35">
        <f t="shared" si="7"/>
        <v>768.62</v>
      </c>
      <c r="BO6" s="35">
        <f t="shared" si="7"/>
        <v>789.44</v>
      </c>
      <c r="BP6" s="34" t="str">
        <f>IF(BP7="","",IF(BP7="-","【-】","【"&amp;SUBSTITUTE(TEXT(BP7,"#,##0.00"),"-","△")&amp;"】"))</f>
        <v>【682.51】</v>
      </c>
      <c r="BQ6" s="35">
        <f>IF(BQ7="",NA(),BQ7)</f>
        <v>75.930000000000007</v>
      </c>
      <c r="BR6" s="35">
        <f t="shared" ref="BR6:BZ6" si="8">IF(BR7="",NA(),BR7)</f>
        <v>72.19</v>
      </c>
      <c r="BS6" s="35">
        <f t="shared" si="8"/>
        <v>100</v>
      </c>
      <c r="BT6" s="35">
        <f t="shared" si="8"/>
        <v>85.19</v>
      </c>
      <c r="BU6" s="35">
        <f t="shared" si="8"/>
        <v>84.24</v>
      </c>
      <c r="BV6" s="35">
        <f t="shared" si="8"/>
        <v>72.33</v>
      </c>
      <c r="BW6" s="35">
        <f t="shared" si="8"/>
        <v>75.540000000000006</v>
      </c>
      <c r="BX6" s="35">
        <f t="shared" si="8"/>
        <v>81.739999999999995</v>
      </c>
      <c r="BY6" s="35">
        <f t="shared" si="8"/>
        <v>88.06</v>
      </c>
      <c r="BZ6" s="35">
        <f t="shared" si="8"/>
        <v>87.29</v>
      </c>
      <c r="CA6" s="34" t="str">
        <f>IF(CA7="","",IF(CA7="-","【-】","【"&amp;SUBSTITUTE(TEXT(CA7,"#,##0.00"),"-","△")&amp;"】"))</f>
        <v>【100.34】</v>
      </c>
      <c r="CB6" s="35">
        <f>IF(CB7="",NA(),CB7)</f>
        <v>194.42</v>
      </c>
      <c r="CC6" s="35">
        <f t="shared" ref="CC6:CK6" si="9">IF(CC7="",NA(),CC7)</f>
        <v>208.49</v>
      </c>
      <c r="CD6" s="35">
        <f t="shared" si="9"/>
        <v>151.01</v>
      </c>
      <c r="CE6" s="35">
        <f t="shared" si="9"/>
        <v>176.77</v>
      </c>
      <c r="CF6" s="35">
        <f t="shared" si="9"/>
        <v>162.61000000000001</v>
      </c>
      <c r="CG6" s="35">
        <f t="shared" si="9"/>
        <v>215.28</v>
      </c>
      <c r="CH6" s="35">
        <f t="shared" si="9"/>
        <v>207.96</v>
      </c>
      <c r="CI6" s="35">
        <f t="shared" si="9"/>
        <v>194.31</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58</v>
      </c>
      <c r="CV6" s="35">
        <f t="shared" si="10"/>
        <v>57.42</v>
      </c>
      <c r="CW6" s="34" t="str">
        <f>IF(CW7="","",IF(CW7="-","【-】","【"&amp;SUBSTITUTE(TEXT(CW7,"#,##0.00"),"-","△")&amp;"】"))</f>
        <v>【59.64】</v>
      </c>
      <c r="CX6" s="35">
        <f>IF(CX7="",NA(),CX7)</f>
        <v>97</v>
      </c>
      <c r="CY6" s="35">
        <f t="shared" ref="CY6:DG6" si="11">IF(CY7="",NA(),CY7)</f>
        <v>95.32</v>
      </c>
      <c r="CZ6" s="35">
        <f t="shared" si="11"/>
        <v>93.65</v>
      </c>
      <c r="DA6" s="35">
        <f t="shared" si="11"/>
        <v>92.92</v>
      </c>
      <c r="DB6" s="35">
        <f t="shared" si="11"/>
        <v>91.73</v>
      </c>
      <c r="DC6" s="35">
        <f t="shared" si="11"/>
        <v>83.8</v>
      </c>
      <c r="DD6" s="35">
        <f t="shared" si="11"/>
        <v>83.91</v>
      </c>
      <c r="DE6" s="35">
        <f t="shared" si="11"/>
        <v>83.51</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0.19</v>
      </c>
      <c r="EG6" s="34">
        <f t="shared" si="14"/>
        <v>0</v>
      </c>
      <c r="EH6" s="35">
        <f t="shared" si="14"/>
        <v>0.19</v>
      </c>
      <c r="EI6" s="35">
        <f t="shared" si="14"/>
        <v>0.24</v>
      </c>
      <c r="EJ6" s="35">
        <f t="shared" si="14"/>
        <v>0.11</v>
      </c>
      <c r="EK6" s="35">
        <f t="shared" si="14"/>
        <v>0.15</v>
      </c>
      <c r="EL6" s="35">
        <f t="shared" si="14"/>
        <v>0.16</v>
      </c>
      <c r="EM6" s="35">
        <f t="shared" si="14"/>
        <v>0.21</v>
      </c>
      <c r="EN6" s="35">
        <f t="shared" si="14"/>
        <v>0.17</v>
      </c>
      <c r="EO6" s="34" t="str">
        <f>IF(EO7="","",IF(EO7="-","【-】","【"&amp;SUBSTITUTE(TEXT(EO7,"#,##0.00"),"-","△")&amp;"】"))</f>
        <v>【0.22】</v>
      </c>
    </row>
    <row r="7" spans="1:145" s="36" customFormat="1" x14ac:dyDescent="0.15">
      <c r="A7" s="28"/>
      <c r="B7" s="37">
        <v>2019</v>
      </c>
      <c r="C7" s="37">
        <v>122301</v>
      </c>
      <c r="D7" s="37">
        <v>47</v>
      </c>
      <c r="E7" s="37">
        <v>17</v>
      </c>
      <c r="F7" s="37">
        <v>1</v>
      </c>
      <c r="G7" s="37">
        <v>0</v>
      </c>
      <c r="H7" s="37" t="s">
        <v>97</v>
      </c>
      <c r="I7" s="37" t="s">
        <v>98</v>
      </c>
      <c r="J7" s="37" t="s">
        <v>99</v>
      </c>
      <c r="K7" s="37" t="s">
        <v>100</v>
      </c>
      <c r="L7" s="37" t="s">
        <v>101</v>
      </c>
      <c r="M7" s="37" t="s">
        <v>102</v>
      </c>
      <c r="N7" s="38" t="s">
        <v>103</v>
      </c>
      <c r="O7" s="38" t="s">
        <v>104</v>
      </c>
      <c r="P7" s="38">
        <v>27.95</v>
      </c>
      <c r="Q7" s="38">
        <v>84.12</v>
      </c>
      <c r="R7" s="38">
        <v>2750</v>
      </c>
      <c r="S7" s="38">
        <v>69509</v>
      </c>
      <c r="T7" s="38">
        <v>74.94</v>
      </c>
      <c r="U7" s="38">
        <v>927.53</v>
      </c>
      <c r="V7" s="38">
        <v>19333</v>
      </c>
      <c r="W7" s="38">
        <v>4.47</v>
      </c>
      <c r="X7" s="38">
        <v>4325.0600000000004</v>
      </c>
      <c r="Y7" s="38">
        <v>58.99</v>
      </c>
      <c r="Z7" s="38">
        <v>58.76</v>
      </c>
      <c r="AA7" s="38">
        <v>74.72</v>
      </c>
      <c r="AB7" s="38">
        <v>81.239999999999995</v>
      </c>
      <c r="AC7" s="38">
        <v>80.349999999999994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1889.94</v>
      </c>
      <c r="BG7" s="38">
        <v>1107.1500000000001</v>
      </c>
      <c r="BH7" s="38">
        <v>1049.53</v>
      </c>
      <c r="BI7" s="38">
        <v>991.66</v>
      </c>
      <c r="BJ7" s="38">
        <v>1046.72</v>
      </c>
      <c r="BK7" s="38">
        <v>1118.56</v>
      </c>
      <c r="BL7" s="38">
        <v>1111.31</v>
      </c>
      <c r="BM7" s="38">
        <v>966.33</v>
      </c>
      <c r="BN7" s="38">
        <v>768.62</v>
      </c>
      <c r="BO7" s="38">
        <v>789.44</v>
      </c>
      <c r="BP7" s="38">
        <v>682.51</v>
      </c>
      <c r="BQ7" s="38">
        <v>75.930000000000007</v>
      </c>
      <c r="BR7" s="38">
        <v>72.19</v>
      </c>
      <c r="BS7" s="38">
        <v>100</v>
      </c>
      <c r="BT7" s="38">
        <v>85.19</v>
      </c>
      <c r="BU7" s="38">
        <v>84.24</v>
      </c>
      <c r="BV7" s="38">
        <v>72.33</v>
      </c>
      <c r="BW7" s="38">
        <v>75.540000000000006</v>
      </c>
      <c r="BX7" s="38">
        <v>81.739999999999995</v>
      </c>
      <c r="BY7" s="38">
        <v>88.06</v>
      </c>
      <c r="BZ7" s="38">
        <v>87.29</v>
      </c>
      <c r="CA7" s="38">
        <v>100.34</v>
      </c>
      <c r="CB7" s="38">
        <v>194.42</v>
      </c>
      <c r="CC7" s="38">
        <v>208.49</v>
      </c>
      <c r="CD7" s="38">
        <v>151.01</v>
      </c>
      <c r="CE7" s="38">
        <v>176.77</v>
      </c>
      <c r="CF7" s="38">
        <v>162.61000000000001</v>
      </c>
      <c r="CG7" s="38">
        <v>215.28</v>
      </c>
      <c r="CH7" s="38">
        <v>207.96</v>
      </c>
      <c r="CI7" s="38">
        <v>194.31</v>
      </c>
      <c r="CJ7" s="38">
        <v>179.32</v>
      </c>
      <c r="CK7" s="38">
        <v>176.67</v>
      </c>
      <c r="CL7" s="38">
        <v>136.15</v>
      </c>
      <c r="CM7" s="38" t="s">
        <v>103</v>
      </c>
      <c r="CN7" s="38" t="s">
        <v>103</v>
      </c>
      <c r="CO7" s="38" t="s">
        <v>103</v>
      </c>
      <c r="CP7" s="38" t="s">
        <v>103</v>
      </c>
      <c r="CQ7" s="38" t="s">
        <v>103</v>
      </c>
      <c r="CR7" s="38">
        <v>54.67</v>
      </c>
      <c r="CS7" s="38">
        <v>53.51</v>
      </c>
      <c r="CT7" s="38">
        <v>53.5</v>
      </c>
      <c r="CU7" s="38">
        <v>58</v>
      </c>
      <c r="CV7" s="38">
        <v>57.42</v>
      </c>
      <c r="CW7" s="38">
        <v>59.64</v>
      </c>
      <c r="CX7" s="38">
        <v>97</v>
      </c>
      <c r="CY7" s="38">
        <v>95.32</v>
      </c>
      <c r="CZ7" s="38">
        <v>93.65</v>
      </c>
      <c r="DA7" s="38">
        <v>92.92</v>
      </c>
      <c r="DB7" s="38">
        <v>91.73</v>
      </c>
      <c r="DC7" s="38">
        <v>83.8</v>
      </c>
      <c r="DD7" s="38">
        <v>83.91</v>
      </c>
      <c r="DE7" s="38">
        <v>83.51</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0.19</v>
      </c>
      <c r="EG7" s="38">
        <v>0</v>
      </c>
      <c r="EH7" s="38">
        <v>0.19</v>
      </c>
      <c r="EI7" s="38">
        <v>0.24</v>
      </c>
      <c r="EJ7" s="38">
        <v>0.11</v>
      </c>
      <c r="EK7" s="38">
        <v>0.15</v>
      </c>
      <c r="EL7" s="38">
        <v>0.16</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2021-01-14T02:08:37Z</cp:lastPrinted>
  <dcterms:created xsi:type="dcterms:W3CDTF">2020-12-04T02:45:05Z</dcterms:created>
  <dcterms:modified xsi:type="dcterms:W3CDTF">2021-02-20T07:29:46Z</dcterms:modified>
  <cp:category/>
</cp:coreProperties>
</file>