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4 特環\"/>
    </mc:Choice>
  </mc:AlternateContent>
  <workbookProtection workbookAlgorithmName="SHA-512" workbookHashValue="iUkKpSZ3rmUVNw+vZgED8nHiMF22+WUXalRTP6NuNLekekIBTLLQGj6inHNJ1KN+WdkbiDUNanS3ztkkMJ0JvA==" workbookSaltValue="+tSf0XBfh6Ep+7tYubN2rQ=="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W10" i="4"/>
  <c r="I10" i="4"/>
  <c r="B10" i="4"/>
  <c r="BB8" i="4"/>
  <c r="AL8" i="4"/>
  <c r="P8" i="4"/>
  <c r="I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<sst xmlns="http://schemas.openxmlformats.org/spreadsheetml/2006/main" count="241" uniqueCount="119">
  <si>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</si>
  <si>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</si>
  <si>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</si>
  <si>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</si>
  <si>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</si>
  <si>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</si>
  <si>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</si>
  <si>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</si>
  <si>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</si>
  <si>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</si>
  <si>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</si>
  <si>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</si>
  <si>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</si>
  <si>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</si>
  <si>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</si>
  <si>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</si>
  <si>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</si>
  <si>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</si>
  <si>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</si>
  <si>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</si>
  <si>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</si>
  <si>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</si>
  <si>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</si>
  <si>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</si>
  <si>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</si>
  <si>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</si>
  <si>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</si>
  <si>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</si>
  <si>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</si>
  <si>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</si>
  <si>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</si>
  <si>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</si>
  <si>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</si>
  <si>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</si>
  <si>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</si>
  <si>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</si>
  <si>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</si>
  <si>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</si>
  <si>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</si>
  <si>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</si>
  <si>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</si>
  <si>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</si>
  <si>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</si>
  <si>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</si>
  <si>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</si>
  <si>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</si>
  <si>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</si>
  <si>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</si>
  <si>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</si>
  <si>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</si>
  <si>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</si>
  <si>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</si>
  <si>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</si>
  <si>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</si>
  <si>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</si>
  <si>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</si>
  <si>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</si>
  <si>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</si>
  <si>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</si>
  <si>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</si>
  <si>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</si>
  <si>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</si>
  <si>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</si>
  <si>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</si>
  <si>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</si>
  <si>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</si>
  <si>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</si>
  <si>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</si>
  <si>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</si>
  <si>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</si>
  <si>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</si>
  <si>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</si>
  <si>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</si>
  <si>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</si>
  <si>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</si>
  <si>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</si>
  <si>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</si>
  <si>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</si>
  <si>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</si>
  <si>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</si>
  <si>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</si>
  <si>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</si>
  <si>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</si>
  <si>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</si>
  <si>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</si>
  <si>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</si>
  <si>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</si>
  <si>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</si>
  <si>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</si>
  <si>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</si>
  <si>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</si>
  <si>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</si>
  <si>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</si>
  <si>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</si>
  <si>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</si>
  <si>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</si>
  <si>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</si>
  <si>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白井市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</si>
  <si>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</si>
  <si>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</si>
  <si>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</si>
  <si>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</si>
  <si>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</si>
  <si>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</si>
  <si>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</si>
  <si>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</si>
  <si>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</si>
  <si>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</si>
  <si>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</si>
  <si>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</si>
  <si>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</si>
  <si>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</si>
  <si>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</si>
  <si>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</si>
  <si>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</si>
  <si>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</si>
  <si>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特定環境保全公共下水道事業は、平成６年供用開始で２５年経過した管渠であるため、老朽化していない状況ですが、ストックマネジメントの手法を用いて点検・調査を行い、管渠の状態の把握に努める必要があります。</t>
    <rPh sb="1" eb="3">
      <t>トクテイ</t>
    </rPh>
    <rPh sb="3" eb="5">
      <t>カンキョウ</t>
    </rPh>
    <rPh sb="5" eb="7">
      <t>ホゼン</t>
    </rPh>
    <rPh sb="7" eb="9">
      <t>コウキョウ</t>
    </rPh>
    <rPh sb="9" eb="12">
      <t>ゲスイドウ</t>
    </rPh>
    <rPh sb="12" eb="14">
      <t>ジギョウ</t>
    </rPh>
    <rPh sb="16" eb="18">
      <t>ヘイセイ</t>
    </rPh>
    <rPh sb="19" eb="20">
      <t>ネン</t>
    </rPh>
    <rPh sb="20" eb="22">
      <t>キョウヨウ</t>
    </rPh>
    <rPh sb="22" eb="24">
      <t>カイシ</t>
    </rPh>
    <rPh sb="27" eb="28">
      <t>ネン</t>
    </rPh>
    <rPh sb="28" eb="30">
      <t>ケイカ</t>
    </rPh>
    <rPh sb="32" eb="34">
      <t>カンキョ</t>
    </rPh>
    <rPh sb="40" eb="43">
      <t>ロウキュウカ</t>
    </rPh>
    <rPh sb="48" eb="50">
      <t>ジョウキョウ</t>
    </rPh>
    <rPh sb="65" eb="67">
      <t>シュホウ</t>
    </rPh>
    <rPh sb="68" eb="69">
      <t>モチ</t>
    </rPh>
    <rPh sb="71" eb="73">
      <t>テンケン</t>
    </rPh>
    <rPh sb="74" eb="76">
      <t>チョウサ</t>
    </rPh>
    <rPh sb="77" eb="78">
      <t>オコナ</t>
    </rPh>
    <rPh sb="80" eb="82">
      <t>カンキョ</t>
    </rPh>
    <rPh sb="83" eb="85">
      <t>ジョウタイ</t>
    </rPh>
    <rPh sb="86" eb="88">
      <t>ハアク</t>
    </rPh>
    <rPh sb="89" eb="90">
      <t>ツト</t>
    </rPh>
    <rPh sb="92" eb="94">
      <t>ヒツヨウ</t>
    </rPh>
    <phoneticPr fontId="4"/>
  </si>
  <si>
    <t>　当市の経営では、特定環境保全公共下水道事業と公共下水道事業を分けていないことから、公共下水道の収益により特定環境保全公共下水道事業の安定を保っておりますが、直近数年間の特定環境保全公共下水道事業の経営は状況の改善傾向が見受けられものとなっています。　　　　　　　　　　　　　　　　　また、汚水施設整備の新規投資はある程度終了してることから、今後は、既存施設のストックマネジメントによる点検・調査を踏まえ、管渠等の良好な状態を維持管理してゆくものとします。
　なお、更なる経営の健全化を図るため、令和２年度より公営企業会計を適用します。　　　　　　　　　　　　　　　　　　　　　　　　　　　　　　</t>
    <rPh sb="1" eb="3">
      <t>トウシ</t>
    </rPh>
    <rPh sb="4" eb="6">
      <t>ケイエイ</t>
    </rPh>
    <rPh sb="23" eb="25">
      <t>コウキョウ</t>
    </rPh>
    <rPh sb="25" eb="28">
      <t>ゲスイドウ</t>
    </rPh>
    <rPh sb="28" eb="30">
      <t>ジギョウ</t>
    </rPh>
    <rPh sb="31" eb="32">
      <t>ワ</t>
    </rPh>
    <rPh sb="42" eb="44">
      <t>コウキョウ</t>
    </rPh>
    <rPh sb="44" eb="47">
      <t>ゲスイドウ</t>
    </rPh>
    <rPh sb="48" eb="50">
      <t>シュウエキ</t>
    </rPh>
    <rPh sb="67" eb="69">
      <t>アンテイ</t>
    </rPh>
    <rPh sb="70" eb="71">
      <t>タモ</t>
    </rPh>
    <rPh sb="79" eb="81">
      <t>チョッキン</t>
    </rPh>
    <rPh sb="81" eb="83">
      <t>スウネン</t>
    </rPh>
    <rPh sb="83" eb="84">
      <t>アイダ</t>
    </rPh>
    <rPh sb="99" eb="101">
      <t>ケイエイ</t>
    </rPh>
    <rPh sb="102" eb="104">
      <t>ジョウキョウ</t>
    </rPh>
    <rPh sb="105" eb="107">
      <t>カイゼン</t>
    </rPh>
    <rPh sb="107" eb="109">
      <t>ケイコウ</t>
    </rPh>
    <rPh sb="110" eb="112">
      <t>ミウ</t>
    </rPh>
    <rPh sb="145" eb="147">
      <t>オスイ</t>
    </rPh>
    <rPh sb="147" eb="149">
      <t>シセツ</t>
    </rPh>
    <rPh sb="149" eb="151">
      <t>セイビ</t>
    </rPh>
    <rPh sb="152" eb="154">
      <t>シンキ</t>
    </rPh>
    <rPh sb="154" eb="156">
      <t>トウシ</t>
    </rPh>
    <rPh sb="159" eb="161">
      <t>テイド</t>
    </rPh>
    <rPh sb="161" eb="163">
      <t>シュウリョウ</t>
    </rPh>
    <rPh sb="171" eb="173">
      <t>コンゴ</t>
    </rPh>
    <rPh sb="175" eb="177">
      <t>キソン</t>
    </rPh>
    <rPh sb="177" eb="179">
      <t>シセツ</t>
    </rPh>
    <rPh sb="193" eb="195">
      <t>テンケン</t>
    </rPh>
    <rPh sb="196" eb="198">
      <t>チョウサ</t>
    </rPh>
    <rPh sb="199" eb="200">
      <t>フ</t>
    </rPh>
    <rPh sb="203" eb="205">
      <t>カンキョ</t>
    </rPh>
    <rPh sb="205" eb="206">
      <t>ナド</t>
    </rPh>
    <rPh sb="207" eb="209">
      <t>リョウコウ</t>
    </rPh>
    <rPh sb="210" eb="212">
      <t>ジョウタイ</t>
    </rPh>
    <rPh sb="213" eb="215">
      <t>イジ</t>
    </rPh>
    <rPh sb="215" eb="217">
      <t>カンリ</t>
    </rPh>
    <rPh sb="233" eb="234">
      <t>サラ</t>
    </rPh>
    <rPh sb="236" eb="238">
      <t>ケイエイ</t>
    </rPh>
    <rPh sb="239" eb="242">
      <t>ケンゼンカ</t>
    </rPh>
    <rPh sb="243" eb="244">
      <t>ハカ</t>
    </rPh>
    <rPh sb="248" eb="250">
      <t>レイワ</t>
    </rPh>
    <rPh sb="251" eb="253">
      <t>ネンド</t>
    </rPh>
    <rPh sb="255" eb="257">
      <t>コウエイ</t>
    </rPh>
    <rPh sb="257" eb="259">
      <t>キギョウ</t>
    </rPh>
    <rPh sb="259" eb="261">
      <t>カイケイ</t>
    </rPh>
    <rPh sb="262" eb="264">
      <t>テキヨウ</t>
    </rPh>
    <phoneticPr fontId="4"/>
  </si>
  <si>
    <t>　収益的収支比率については、使用料収入の増により、前年度は100％を超えるものとなりましたが、今年度については、企業会計への移行による打切決算により下回る結果になりました。
　経費回収率についても、同様の理由により前年度を下回りましたが、汚水処理原価は改善方向に向かっています。
　経費回収率及び汚水処理原価は類似団体平均値を下回っている状況が続いているため、引き続き経営改善に向けた取り組みを行います。
　また、企業債残高対事業規模比率については、類似団体平均値を下回っている状況であり、水洗化率については、印旛沼流域下水道認可区域の市街化調整区域における宅地開発により、平成２８年度から水洗化率が上昇し、類似団体平均値を上回っています。</t>
    <rPh sb="1" eb="4">
      <t>シュウエキテキ</t>
    </rPh>
    <rPh sb="4" eb="6">
      <t>シュウシ</t>
    </rPh>
    <rPh sb="6" eb="8">
      <t>ヒリツ</t>
    </rPh>
    <rPh sb="14" eb="17">
      <t>シヨウリョウ</t>
    </rPh>
    <rPh sb="17" eb="19">
      <t>シュウニュウ</t>
    </rPh>
    <rPh sb="20" eb="21">
      <t>ゾウ</t>
    </rPh>
    <rPh sb="25" eb="28">
      <t>ゼンネンド</t>
    </rPh>
    <rPh sb="34" eb="35">
      <t>コ</t>
    </rPh>
    <rPh sb="47" eb="50">
      <t>コンネンド</t>
    </rPh>
    <rPh sb="56" eb="58">
      <t>キギョウ</t>
    </rPh>
    <rPh sb="58" eb="60">
      <t>カイケイ</t>
    </rPh>
    <rPh sb="62" eb="64">
      <t>イコウ</t>
    </rPh>
    <rPh sb="67" eb="69">
      <t>ウチキ</t>
    </rPh>
    <rPh sb="69" eb="71">
      <t>ケッサン</t>
    </rPh>
    <rPh sb="74" eb="76">
      <t>シタマワ</t>
    </rPh>
    <rPh sb="77" eb="79">
      <t>ケッカ</t>
    </rPh>
    <rPh sb="88" eb="90">
      <t>ケイヒ</t>
    </rPh>
    <rPh sb="90" eb="92">
      <t>カイシュウ</t>
    </rPh>
    <rPh sb="92" eb="93">
      <t>リツ</t>
    </rPh>
    <rPh sb="99" eb="101">
      <t>ドウヨウ</t>
    </rPh>
    <rPh sb="102" eb="104">
      <t>リユウ</t>
    </rPh>
    <rPh sb="107" eb="110">
      <t>ゼンネンド</t>
    </rPh>
    <rPh sb="111" eb="113">
      <t>シタマワ</t>
    </rPh>
    <rPh sb="119" eb="121">
      <t>オスイ</t>
    </rPh>
    <rPh sb="121" eb="123">
      <t>ショリ</t>
    </rPh>
    <rPh sb="123" eb="125">
      <t>ゲンカ</t>
    </rPh>
    <rPh sb="126" eb="128">
      <t>カイゼン</t>
    </rPh>
    <rPh sb="128" eb="130">
      <t>ホウコウ</t>
    </rPh>
    <rPh sb="131" eb="132">
      <t>ム</t>
    </rPh>
    <rPh sb="141" eb="143">
      <t>ケイヒ</t>
    </rPh>
    <rPh sb="143" eb="145">
      <t>カイシュウ</t>
    </rPh>
    <rPh sb="145" eb="146">
      <t>リツ</t>
    </rPh>
    <rPh sb="146" eb="147">
      <t>オヨ</t>
    </rPh>
    <rPh sb="148" eb="150">
      <t>オスイ</t>
    </rPh>
    <rPh sb="150" eb="152">
      <t>ショリ</t>
    </rPh>
    <rPh sb="155" eb="157">
      <t>ルイジ</t>
    </rPh>
    <rPh sb="157" eb="159">
      <t>ダンタイ</t>
    </rPh>
    <rPh sb="159" eb="162">
      <t>ヘイキンチ</t>
    </rPh>
    <rPh sb="163" eb="165">
      <t>シタマワ</t>
    </rPh>
    <rPh sb="169" eb="171">
      <t>ジョウキョウ</t>
    </rPh>
    <rPh sb="172" eb="173">
      <t>ツヅ</t>
    </rPh>
    <rPh sb="180" eb="181">
      <t>ヒ</t>
    </rPh>
    <rPh sb="182" eb="183">
      <t>ツヅ</t>
    </rPh>
    <rPh sb="184" eb="186">
      <t>ケイエイ</t>
    </rPh>
    <rPh sb="186" eb="188">
      <t>カイゼン</t>
    </rPh>
    <rPh sb="189" eb="190">
      <t>ム</t>
    </rPh>
    <rPh sb="192" eb="193">
      <t>ト</t>
    </rPh>
    <rPh sb="194" eb="195">
      <t>ク</t>
    </rPh>
    <rPh sb="197" eb="198">
      <t>オコナ</t>
    </rPh>
    <rPh sb="207" eb="209">
      <t>キギョウ</t>
    </rPh>
    <rPh sb="209" eb="210">
      <t>サイ</t>
    </rPh>
    <rPh sb="210" eb="212">
      <t>ザンダカ</t>
    </rPh>
    <rPh sb="212" eb="213">
      <t>タイ</t>
    </rPh>
    <rPh sb="213" eb="215">
      <t>ジギョウ</t>
    </rPh>
    <rPh sb="215" eb="217">
      <t>キボ</t>
    </rPh>
    <rPh sb="217" eb="219">
      <t>ヒリツ</t>
    </rPh>
    <rPh sb="225" eb="227">
      <t>ルイジ</t>
    </rPh>
    <rPh sb="227" eb="229">
      <t>ダンタイ</t>
    </rPh>
    <rPh sb="229" eb="232">
      <t>ヘイキンチ</t>
    </rPh>
    <rPh sb="233" eb="235">
      <t>シタマワ</t>
    </rPh>
    <rPh sb="239" eb="241">
      <t>ジョウキョウ</t>
    </rPh>
    <rPh sb="245" eb="248">
      <t>スイセンカ</t>
    </rPh>
    <rPh sb="248" eb="249">
      <t>リツ</t>
    </rPh>
    <rPh sb="255" eb="258">
      <t>インバヌマ</t>
    </rPh>
    <rPh sb="258" eb="260">
      <t>リュウイキ</t>
    </rPh>
    <rPh sb="260" eb="263">
      <t>ゲスイドウ</t>
    </rPh>
    <rPh sb="263" eb="265">
      <t>ニンカ</t>
    </rPh>
    <rPh sb="265" eb="267">
      <t>クイキ</t>
    </rPh>
    <rPh sb="268" eb="271">
      <t>シガイカ</t>
    </rPh>
    <rPh sb="271" eb="273">
      <t>チョウセイ</t>
    </rPh>
    <rPh sb="273" eb="275">
      <t>クイキ</t>
    </rPh>
    <rPh sb="279" eb="281">
      <t>タクチ</t>
    </rPh>
    <rPh sb="281" eb="283">
      <t>カイハツ</t>
    </rPh>
    <rPh sb="287" eb="289">
      <t>ヘイセイ</t>
    </rPh>
    <rPh sb="291" eb="293">
      <t>ネンド</t>
    </rPh>
    <rPh sb="295" eb="298">
      <t>スイセンカ</t>
    </rPh>
    <rPh sb="298" eb="299">
      <t>リツ</t>
    </rPh>
    <rPh sb="300" eb="302">
      <t>ジョウショウ</t>
    </rPh>
    <rPh sb="304" eb="306">
      <t>ルイジ</t>
    </rPh>
    <rPh sb="306" eb="308">
      <t>ダンタイ</t>
    </rPh>
    <rPh sb="308" eb="311">
      <t>ヘイキンチ</t>
    </rPh>
    <rPh sb="312" eb="314">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</si>
</sst>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D5-426E-B614-2253053DDE2A}"/>
            </c:ext>
          </c:extLst>
        </c:ser>
        <c:dLbls>
          <c:showLegendKey val="0"/>
          <c:showVal val="0"/>
          <c:showCatName val="0"/>
          <c:showSerName val="0"/>
          <c:showPercent val="0"/>
          <c:showBubbleSize val="0"/>
        </c:dLbls>
        <c:gapWidth val="150"/>
        <c:axId val="-1975365440"/>
        <c:axId val="-197536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61D5-426E-B614-2253053DDE2A}"/>
            </c:ext>
          </c:extLst>
        </c:ser>
        <c:dLbls>
          <c:showLegendKey val="0"/>
          <c:showVal val="0"/>
          <c:showCatName val="0"/>
          <c:showSerName val="0"/>
          <c:showPercent val="0"/>
          <c:showBubbleSize val="0"/>
        </c:dLbls>
        <c:marker val="1"/>
        <c:smooth val="0"/>
        <c:axId val="-1975365440"/>
        <c:axId val="-1975363264"/>
      </c:lineChart>
      <c:dateAx>
        <c:axId val="-1975365440"/>
        <c:scaling>
          <c:orientation val="minMax"/>
        </c:scaling>
        <c:delete val="1"/>
        <c:axPos val="b"/>
        <c:numFmt formatCode="&quot;H&quot;yy" sourceLinked="1"/>
        <c:majorTickMark val="none"/>
        <c:minorTickMark val="none"/>
        <c:tickLblPos val="none"/>
        <c:crossAx val="-1975363264"/>
        <c:crosses val="autoZero"/>
        <c:auto val="1"/>
        <c:lblOffset val="100"/>
        <c:baseTimeUnit val="years"/>
      </c:dateAx>
      <c:valAx>
        <c:axId val="-197536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3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AB-4B65-B945-25C2CB47B600}"/>
            </c:ext>
          </c:extLst>
        </c:ser>
        <c:dLbls>
          <c:showLegendKey val="0"/>
          <c:showVal val="0"/>
          <c:showCatName val="0"/>
          <c:showSerName val="0"/>
          <c:showPercent val="0"/>
          <c:showBubbleSize val="0"/>
        </c:dLbls>
        <c:gapWidth val="150"/>
        <c:axId val="-1845428544"/>
        <c:axId val="-1845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D5AB-4B65-B945-25C2CB47B600}"/>
            </c:ext>
          </c:extLst>
        </c:ser>
        <c:dLbls>
          <c:showLegendKey val="0"/>
          <c:showVal val="0"/>
          <c:showCatName val="0"/>
          <c:showSerName val="0"/>
          <c:showPercent val="0"/>
          <c:showBubbleSize val="0"/>
        </c:dLbls>
        <c:marker val="1"/>
        <c:smooth val="0"/>
        <c:axId val="-1845428544"/>
        <c:axId val="-1845432896"/>
      </c:lineChart>
      <c:dateAx>
        <c:axId val="-1845428544"/>
        <c:scaling>
          <c:orientation val="minMax"/>
        </c:scaling>
        <c:delete val="1"/>
        <c:axPos val="b"/>
        <c:numFmt formatCode="&quot;H&quot;yy" sourceLinked="1"/>
        <c:majorTickMark val="none"/>
        <c:minorTickMark val="none"/>
        <c:tickLblPos val="none"/>
        <c:crossAx val="-1845432896"/>
        <c:crosses val="autoZero"/>
        <c:auto val="1"/>
        <c:lblOffset val="100"/>
        <c:baseTimeUnit val="years"/>
      </c:dateAx>
      <c:valAx>
        <c:axId val="-18454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4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83.45</c:v>
                </c:pt>
                <c:pt idx="1">
                  <c:v>86.63</c:v>
                </c:pt>
                <c:pt idx="2">
                  <c:v>87.01</c:v>
                </c:pt>
                <c:pt idx="3">
                  <c:v>86.68</c:v>
                </c:pt>
                <c:pt idx="4">
                  <c:v>92.09</c:v>
                </c:pt>
              </c:numCache>
            </c:numRef>
          </c:val>
          <c:extLst>
            <c:ext xmlns:c16="http://schemas.microsoft.com/office/drawing/2014/chart" uri="{C3380CC4-5D6E-409C-BE32-E72D297353CC}">
              <c16:uniqueId val="{00000000-61B7-4191-8C88-1191B379735C}"/>
            </c:ext>
          </c:extLst>
        </c:ser>
        <c:dLbls>
          <c:showLegendKey val="0"/>
          <c:showVal val="0"/>
          <c:showCatName val="0"/>
          <c:showSerName val="0"/>
          <c:showPercent val="0"/>
          <c:showBubbleSize val="0"/>
        </c:dLbls>
        <c:gapWidth val="150"/>
        <c:axId val="-1845426912"/>
        <c:axId val="-184543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61B7-4191-8C88-1191B379735C}"/>
            </c:ext>
          </c:extLst>
        </c:ser>
        <c:dLbls>
          <c:showLegendKey val="0"/>
          <c:showVal val="0"/>
          <c:showCatName val="0"/>
          <c:showSerName val="0"/>
          <c:showPercent val="0"/>
          <c:showBubbleSize val="0"/>
        </c:dLbls>
        <c:marker val="1"/>
        <c:smooth val="0"/>
        <c:axId val="-1845426912"/>
        <c:axId val="-1845436160"/>
      </c:lineChart>
      <c:dateAx>
        <c:axId val="-1845426912"/>
        <c:scaling>
          <c:orientation val="minMax"/>
        </c:scaling>
        <c:delete val="1"/>
        <c:axPos val="b"/>
        <c:numFmt formatCode="&quot;H&quot;yy" sourceLinked="1"/>
        <c:majorTickMark val="none"/>
        <c:minorTickMark val="none"/>
        <c:tickLblPos val="none"/>
        <c:crossAx val="-1845436160"/>
        <c:crosses val="autoZero"/>
        <c:auto val="1"/>
        <c:lblOffset val="100"/>
        <c:baseTimeUnit val="years"/>
      </c:dateAx>
      <c:valAx>
        <c:axId val="-184543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42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79.75</c:v>
                </c:pt>
                <c:pt idx="1">
                  <c:v>99.93</c:v>
                </c:pt>
                <c:pt idx="2">
                  <c:v>95.42</c:v>
                </c:pt>
                <c:pt idx="3">
                  <c:v>101.31</c:v>
                </c:pt>
                <c:pt idx="4">
                  <c:v>99.97</c:v>
                </c:pt>
              </c:numCache>
            </c:numRef>
          </c:val>
          <c:extLst>
            <c:ext xmlns:c16="http://schemas.microsoft.com/office/drawing/2014/chart" uri="{C3380CC4-5D6E-409C-BE32-E72D297353CC}">
              <c16:uniqueId val="{00000000-D6F0-46C2-92FD-C17FF0BCDC5E}"/>
            </c:ext>
          </c:extLst>
        </c:ser>
        <c:dLbls>
          <c:showLegendKey val="0"/>
          <c:showVal val="0"/>
          <c:showCatName val="0"/>
          <c:showSerName val="0"/>
          <c:showPercent val="0"/>
          <c:showBubbleSize val="0"/>
        </c:dLbls>
        <c:gapWidth val="150"/>
        <c:axId val="-1975371424"/>
        <c:axId val="-197536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F0-46C2-92FD-C17FF0BCDC5E}"/>
            </c:ext>
          </c:extLst>
        </c:ser>
        <c:dLbls>
          <c:showLegendKey val="0"/>
          <c:showVal val="0"/>
          <c:showCatName val="0"/>
          <c:showSerName val="0"/>
          <c:showPercent val="0"/>
          <c:showBubbleSize val="0"/>
        </c:dLbls>
        <c:marker val="1"/>
        <c:smooth val="0"/>
        <c:axId val="-1975371424"/>
        <c:axId val="-1975361632"/>
      </c:lineChart>
      <c:dateAx>
        <c:axId val="-1975371424"/>
        <c:scaling>
          <c:orientation val="minMax"/>
        </c:scaling>
        <c:delete val="1"/>
        <c:axPos val="b"/>
        <c:numFmt formatCode="&quot;H&quot;yy" sourceLinked="1"/>
        <c:majorTickMark val="none"/>
        <c:minorTickMark val="none"/>
        <c:tickLblPos val="none"/>
        <c:crossAx val="-1975361632"/>
        <c:crosses val="autoZero"/>
        <c:auto val="1"/>
        <c:lblOffset val="100"/>
        <c:baseTimeUnit val="years"/>
      </c:dateAx>
      <c:valAx>
        <c:axId val="-197536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3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FA-404D-A59B-DD1796C81C3C}"/>
            </c:ext>
          </c:extLst>
        </c:ser>
        <c:dLbls>
          <c:showLegendKey val="0"/>
          <c:showVal val="0"/>
          <c:showCatName val="0"/>
          <c:showSerName val="0"/>
          <c:showPercent val="0"/>
          <c:showBubbleSize val="0"/>
        </c:dLbls>
        <c:gapWidth val="150"/>
        <c:axId val="-1975367616"/>
        <c:axId val="-19753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FA-404D-A59B-DD1796C81C3C}"/>
            </c:ext>
          </c:extLst>
        </c:ser>
        <c:dLbls>
          <c:showLegendKey val="0"/>
          <c:showVal val="0"/>
          <c:showCatName val="0"/>
          <c:showSerName val="0"/>
          <c:showPercent val="0"/>
          <c:showBubbleSize val="0"/>
        </c:dLbls>
        <c:marker val="1"/>
        <c:smooth val="0"/>
        <c:axId val="-1975367616"/>
        <c:axId val="-1975360000"/>
      </c:lineChart>
      <c:dateAx>
        <c:axId val="-1975367616"/>
        <c:scaling>
          <c:orientation val="minMax"/>
        </c:scaling>
        <c:delete val="1"/>
        <c:axPos val="b"/>
        <c:numFmt formatCode="&quot;H&quot;yy" sourceLinked="1"/>
        <c:majorTickMark val="none"/>
        <c:minorTickMark val="none"/>
        <c:tickLblPos val="none"/>
        <c:crossAx val="-1975360000"/>
        <c:crosses val="autoZero"/>
        <c:auto val="1"/>
        <c:lblOffset val="100"/>
        <c:baseTimeUnit val="years"/>
      </c:dateAx>
      <c:valAx>
        <c:axId val="-19753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3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6C-4016-987E-5E77B804F409}"/>
            </c:ext>
          </c:extLst>
        </c:ser>
        <c:dLbls>
          <c:showLegendKey val="0"/>
          <c:showVal val="0"/>
          <c:showCatName val="0"/>
          <c:showSerName val="0"/>
          <c:showPercent val="0"/>
          <c:showBubbleSize val="0"/>
        </c:dLbls>
        <c:gapWidth val="150"/>
        <c:axId val="-1975359456"/>
        <c:axId val="-19753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6C-4016-987E-5E77B804F409}"/>
            </c:ext>
          </c:extLst>
        </c:ser>
        <c:dLbls>
          <c:showLegendKey val="0"/>
          <c:showVal val="0"/>
          <c:showCatName val="0"/>
          <c:showSerName val="0"/>
          <c:showPercent val="0"/>
          <c:showBubbleSize val="0"/>
        </c:dLbls>
        <c:marker val="1"/>
        <c:smooth val="0"/>
        <c:axId val="-1975359456"/>
        <c:axId val="-1975358912"/>
      </c:lineChart>
      <c:dateAx>
        <c:axId val="-1975359456"/>
        <c:scaling>
          <c:orientation val="minMax"/>
        </c:scaling>
        <c:delete val="1"/>
        <c:axPos val="b"/>
        <c:numFmt formatCode="&quot;H&quot;yy" sourceLinked="1"/>
        <c:majorTickMark val="none"/>
        <c:minorTickMark val="none"/>
        <c:tickLblPos val="none"/>
        <c:crossAx val="-1975358912"/>
        <c:crosses val="autoZero"/>
        <c:auto val="1"/>
        <c:lblOffset val="100"/>
        <c:baseTimeUnit val="years"/>
      </c:dateAx>
      <c:valAx>
        <c:axId val="-19753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3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0E-4D5D-91C9-97672D8A7690}"/>
            </c:ext>
          </c:extLst>
        </c:ser>
        <c:dLbls>
          <c:showLegendKey val="0"/>
          <c:showVal val="0"/>
          <c:showCatName val="0"/>
          <c:showSerName val="0"/>
          <c:showPercent val="0"/>
          <c:showBubbleSize val="0"/>
        </c:dLbls>
        <c:gapWidth val="150"/>
        <c:axId val="-1975357280"/>
        <c:axId val="-19753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0E-4D5D-91C9-97672D8A7690}"/>
            </c:ext>
          </c:extLst>
        </c:ser>
        <c:dLbls>
          <c:showLegendKey val="0"/>
          <c:showVal val="0"/>
          <c:showCatName val="0"/>
          <c:showSerName val="0"/>
          <c:showPercent val="0"/>
          <c:showBubbleSize val="0"/>
        </c:dLbls>
        <c:marker val="1"/>
        <c:smooth val="0"/>
        <c:axId val="-1975357280"/>
        <c:axId val="-1975356736"/>
      </c:lineChart>
      <c:dateAx>
        <c:axId val="-1975357280"/>
        <c:scaling>
          <c:orientation val="minMax"/>
        </c:scaling>
        <c:delete val="1"/>
        <c:axPos val="b"/>
        <c:numFmt formatCode="&quot;H&quot;yy" sourceLinked="1"/>
        <c:majorTickMark val="none"/>
        <c:minorTickMark val="none"/>
        <c:tickLblPos val="none"/>
        <c:crossAx val="-1975356736"/>
        <c:crosses val="autoZero"/>
        <c:auto val="1"/>
        <c:lblOffset val="100"/>
        <c:baseTimeUnit val="years"/>
      </c:dateAx>
      <c:valAx>
        <c:axId val="-19753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3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0B-474F-A853-54BAFFFCEE71}"/>
            </c:ext>
          </c:extLst>
        </c:ser>
        <c:dLbls>
          <c:showLegendKey val="0"/>
          <c:showVal val="0"/>
          <c:showCatName val="0"/>
          <c:showSerName val="0"/>
          <c:showPercent val="0"/>
          <c:showBubbleSize val="0"/>
        </c:dLbls>
        <c:gapWidth val="150"/>
        <c:axId val="-1975369792"/>
        <c:axId val="-197536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0B-474F-A853-54BAFFFCEE71}"/>
            </c:ext>
          </c:extLst>
        </c:ser>
        <c:dLbls>
          <c:showLegendKey val="0"/>
          <c:showVal val="0"/>
          <c:showCatName val="0"/>
          <c:showSerName val="0"/>
          <c:showPercent val="0"/>
          <c:showBubbleSize val="0"/>
        </c:dLbls>
        <c:marker val="1"/>
        <c:smooth val="0"/>
        <c:axId val="-1975369792"/>
        <c:axId val="-1975369248"/>
      </c:lineChart>
      <c:dateAx>
        <c:axId val="-1975369792"/>
        <c:scaling>
          <c:orientation val="minMax"/>
        </c:scaling>
        <c:delete val="1"/>
        <c:axPos val="b"/>
        <c:numFmt formatCode="&quot;H&quot;yy" sourceLinked="1"/>
        <c:majorTickMark val="none"/>
        <c:minorTickMark val="none"/>
        <c:tickLblPos val="none"/>
        <c:crossAx val="-1975369248"/>
        <c:crosses val="autoZero"/>
        <c:auto val="1"/>
        <c:lblOffset val="100"/>
        <c:baseTimeUnit val="years"/>
      </c:dateAx>
      <c:valAx>
        <c:axId val="-197536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3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1131.6300000000001</c:v>
                </c:pt>
                <c:pt idx="1">
                  <c:v>940.24</c:v>
                </c:pt>
                <c:pt idx="2">
                  <c:v>794.82</c:v>
                </c:pt>
                <c:pt idx="3">
                  <c:v>651.6</c:v>
                </c:pt>
                <c:pt idx="4">
                  <c:v>494.88</c:v>
                </c:pt>
              </c:numCache>
            </c:numRef>
          </c:val>
          <c:extLst>
            <c:ext xmlns:c16="http://schemas.microsoft.com/office/drawing/2014/chart" uri="{C3380CC4-5D6E-409C-BE32-E72D297353CC}">
              <c16:uniqueId val="{00000000-1E50-4D47-8525-596313EB8D9E}"/>
            </c:ext>
          </c:extLst>
        </c:ser>
        <c:dLbls>
          <c:showLegendKey val="0"/>
          <c:showVal val="0"/>
          <c:showCatName val="0"/>
          <c:showSerName val="0"/>
          <c:showPercent val="0"/>
          <c:showBubbleSize val="0"/>
        </c:dLbls>
        <c:gapWidth val="150"/>
        <c:axId val="-32311264"/>
        <c:axId val="-184542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1E50-4D47-8525-596313EB8D9E}"/>
            </c:ext>
          </c:extLst>
        </c:ser>
        <c:dLbls>
          <c:showLegendKey val="0"/>
          <c:showVal val="0"/>
          <c:showCatName val="0"/>
          <c:showSerName val="0"/>
          <c:showPercent val="0"/>
          <c:showBubbleSize val="0"/>
        </c:dLbls>
        <c:marker val="1"/>
        <c:smooth val="0"/>
        <c:axId val="-32311264"/>
        <c:axId val="-1845426368"/>
      </c:lineChart>
      <c:dateAx>
        <c:axId val="-32311264"/>
        <c:scaling>
          <c:orientation val="minMax"/>
        </c:scaling>
        <c:delete val="1"/>
        <c:axPos val="b"/>
        <c:numFmt formatCode="&quot;H&quot;yy" sourceLinked="1"/>
        <c:majorTickMark val="none"/>
        <c:minorTickMark val="none"/>
        <c:tickLblPos val="none"/>
        <c:crossAx val="-1845426368"/>
        <c:crosses val="autoZero"/>
        <c:auto val="1"/>
        <c:lblOffset val="100"/>
        <c:baseTimeUnit val="years"/>
      </c:dateAx>
      <c:valAx>
        <c:axId val="-184542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51.05</c:v>
                </c:pt>
                <c:pt idx="1">
                  <c:v>53.74</c:v>
                </c:pt>
                <c:pt idx="2">
                  <c:v>55.58</c:v>
                </c:pt>
                <c:pt idx="3">
                  <c:v>58.25</c:v>
                </c:pt>
                <c:pt idx="4">
                  <c:v>54.6</c:v>
                </c:pt>
              </c:numCache>
            </c:numRef>
          </c:val>
          <c:extLst>
            <c:ext xmlns:c16="http://schemas.microsoft.com/office/drawing/2014/chart" uri="{C3380CC4-5D6E-409C-BE32-E72D297353CC}">
              <c16:uniqueId val="{00000000-CBCD-4C0D-9FBA-DD994E04356C}"/>
            </c:ext>
          </c:extLst>
        </c:ser>
        <c:dLbls>
          <c:showLegendKey val="0"/>
          <c:showVal val="0"/>
          <c:showCatName val="0"/>
          <c:showSerName val="0"/>
          <c:showPercent val="0"/>
          <c:showBubbleSize val="0"/>
        </c:dLbls>
        <c:gapWidth val="150"/>
        <c:axId val="-1845439424"/>
        <c:axId val="-184543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CBCD-4C0D-9FBA-DD994E04356C}"/>
            </c:ext>
          </c:extLst>
        </c:ser>
        <c:dLbls>
          <c:showLegendKey val="0"/>
          <c:showVal val="0"/>
          <c:showCatName val="0"/>
          <c:showSerName val="0"/>
          <c:showPercent val="0"/>
          <c:showBubbleSize val="0"/>
        </c:dLbls>
        <c:marker val="1"/>
        <c:smooth val="0"/>
        <c:axId val="-1845439424"/>
        <c:axId val="-1845437248"/>
      </c:lineChart>
      <c:dateAx>
        <c:axId val="-1845439424"/>
        <c:scaling>
          <c:orientation val="minMax"/>
        </c:scaling>
        <c:delete val="1"/>
        <c:axPos val="b"/>
        <c:numFmt formatCode="&quot;H&quot;yy" sourceLinked="1"/>
        <c:majorTickMark val="none"/>
        <c:minorTickMark val="none"/>
        <c:tickLblPos val="none"/>
        <c:crossAx val="-1845437248"/>
        <c:crosses val="autoZero"/>
        <c:auto val="1"/>
        <c:lblOffset val="100"/>
        <c:baseTimeUnit val="years"/>
      </c:dateAx>
      <c:valAx>
        <c:axId val="-184543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4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260.26</c:v>
                </c:pt>
                <c:pt idx="1">
                  <c:v>263.14999999999998</c:v>
                </c:pt>
                <c:pt idx="2">
                  <c:v>244.02</c:v>
                </c:pt>
                <c:pt idx="3">
                  <c:v>231.56</c:v>
                </c:pt>
                <c:pt idx="4">
                  <c:v>226</c:v>
                </c:pt>
              </c:numCache>
            </c:numRef>
          </c:val>
          <c:extLst>
            <c:ext xmlns:c16="http://schemas.microsoft.com/office/drawing/2014/chart" uri="{C3380CC4-5D6E-409C-BE32-E72D297353CC}">
              <c16:uniqueId val="{00000000-8ED7-4071-9130-BBF4741750A3}"/>
            </c:ext>
          </c:extLst>
        </c:ser>
        <c:dLbls>
          <c:showLegendKey val="0"/>
          <c:showVal val="0"/>
          <c:showCatName val="0"/>
          <c:showSerName val="0"/>
          <c:showPercent val="0"/>
          <c:showBubbleSize val="0"/>
        </c:dLbls>
        <c:gapWidth val="150"/>
        <c:axId val="-1845438880"/>
        <c:axId val="-184543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8ED7-4071-9130-BBF4741750A3}"/>
            </c:ext>
          </c:extLst>
        </c:ser>
        <c:dLbls>
          <c:showLegendKey val="0"/>
          <c:showVal val="0"/>
          <c:showCatName val="0"/>
          <c:showSerName val="0"/>
          <c:showPercent val="0"/>
          <c:showBubbleSize val="0"/>
        </c:dLbls>
        <c:marker val="1"/>
        <c:smooth val="0"/>
        <c:axId val="-1845438880"/>
        <c:axId val="-1845434528"/>
      </c:lineChart>
      <c:dateAx>
        <c:axId val="-1845438880"/>
        <c:scaling>
          <c:orientation val="minMax"/>
        </c:scaling>
        <c:delete val="1"/>
        <c:axPos val="b"/>
        <c:numFmt formatCode="&quot;H&quot;yy" sourceLinked="1"/>
        <c:majorTickMark val="none"/>
        <c:minorTickMark val="none"/>
        <c:tickLblPos val="none"/>
        <c:crossAx val="-1845434528"/>
        <c:crosses val="autoZero"/>
        <c:auto val="1"/>
        <c:lblOffset val="100"/>
        <c:baseTimeUnit val="years"/>
      </c:dateAx>
      <c:valAx>
        <c:axId val="-18454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54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白井市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63324</v>
      </c>
      <c r="AM8" s="51"/>
      <c r="AN8" s="51"/>
      <c r="AO8" s="51"/>
      <c r="AP8" s="51"/>
      <c r="AQ8" s="51"/>
      <c r="AR8" s="51"/>
      <c r="AS8" s="51"/>
      <c r="AT8" s="46">
        <f>データ!T6</f>
        <v>35.479999999999997</v>
      </c>
      <c r="AU8" s="46"/>
      <c r="AV8" s="46"/>
      <c r="AW8" s="46"/>
      <c r="AX8" s="46"/>
      <c r="AY8" s="46"/>
      <c r="AZ8" s="46"/>
      <c r="BA8" s="46"/>
      <c r="BB8" s="46">
        <f>データ!U6</f>
        <v>1784.78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10.48</v>
      </c>
      <c r="Q10" s="46"/>
      <c r="R10" s="46"/>
      <c r="S10" s="46"/>
      <c r="T10" s="46"/>
      <c r="U10" s="46"/>
      <c r="V10" s="46"/>
      <c r="W10" s="46">
        <f>データ!Q6</f>
        <v>83.89</v>
      </c>
      <c r="X10" s="46"/>
      <c r="Y10" s="46"/>
      <c r="Z10" s="46"/>
      <c r="AA10" s="46"/>
      <c r="AB10" s="46"/>
      <c r="AC10" s="46"/>
      <c r="AD10" s="51">
        <f>データ!R6</f>
        <v>2200</v>
      </c>
      <c r="AE10" s="51"/>
      <c r="AF10" s="51"/>
      <c r="AG10" s="51"/>
      <c r="AH10" s="51"/>
      <c r="AI10" s="51"/>
      <c r="AJ10" s="51"/>
      <c r="AK10" s="2"/>
      <c r="AL10" s="51">
        <f>データ!V6</f>
        <v>6639</v>
      </c>
      <c r="AM10" s="51"/>
      <c r="AN10" s="51"/>
      <c r="AO10" s="51"/>
      <c r="AP10" s="51"/>
      <c r="AQ10" s="51"/>
      <c r="AR10" s="51"/>
      <c r="AS10" s="51"/>
      <c r="AT10" s="46">
        <f>データ!W6</f>
        <v>1.65</v>
      </c>
      <c r="AU10" s="46"/>
      <c r="AV10" s="46"/>
      <c r="AW10" s="46"/>
      <c r="AX10" s="46"/>
      <c r="AY10" s="46"/>
      <c r="AZ10" s="46"/>
      <c r="BA10" s="46"/>
      <c r="BB10" s="46">
        <f>データ!X6</f>
        <v>4023.64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44</v>
      </c>
      <c r="N86" s="26" t="s">
        <v>43</v>
      </c>
      <c r="O86" s="26" t="str">
        <f>データ!EO6</f>
        <v>【0.28】</v>
      </c>
    </row>
  </sheetData>
  <sheetProtection algorithmName="SHA-512" hashValue="AwNQXRZrjaLFMF/APVa8PzwjQ8tPm0XcyRVnwPxyO7wOaao0jd6ZDunSQgKqOVDxSbOnbpzgvLNTDnVGsMccbw==" saltValue="ZTbSVPrPqAu4udCzCoyu0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122327</v>
      </c>
      <c r="D6" s="33">
        <f t="shared" si="3"/>
        <v>47</v>
      </c>
      <c r="E6" s="33">
        <f t="shared" si="3"/>
        <v>17</v>
      </c>
      <c r="F6" s="33">
        <f t="shared" si="3"/>
        <v>4</v>
      </c>
      <c r="G6" s="33">
        <f t="shared" si="3"/>
        <v>0</v>
      </c>
      <c r="H6" s="33" t="str">
        <f t="shared" si="3"/>
        <v>千葉県　白井市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10.48</v>
      </c>
      <c r="Q6" s="34">
        <f t="shared" si="3"/>
        <v>83.89</v>
      </c>
      <c r="R6" s="34">
        <f t="shared" si="3"/>
        <v>2200</v>
      </c>
      <c r="S6" s="34">
        <f t="shared" si="3"/>
        <v>63324</v>
      </c>
      <c r="T6" s="34">
        <f t="shared" si="3"/>
        <v>35.479999999999997</v>
      </c>
      <c r="U6" s="34">
        <f t="shared" si="3"/>
        <v>1784.78</v>
      </c>
      <c r="V6" s="34">
        <f t="shared" si="3"/>
        <v>6639</v>
      </c>
      <c r="W6" s="34">
        <f t="shared" si="3"/>
        <v>1.65</v>
      </c>
      <c r="X6" s="34">
        <f t="shared" si="3"/>
        <v>4023.64</v>
      </c>
      <c r="Y6" s="35">
        <f>IF(Y7="",NA(),Y7)</f>
        <v>79.75</v>
      </c>
      <c r="Z6" s="35">
        <f t="shared" ref="Z6:AH6" si="4">IF(Z7="",NA(),Z7)</f>
        <v>99.93</v>
      </c>
      <c r="AA6" s="35">
        <f t="shared" si="4"/>
        <v>95.42</v>
      </c>
      <c r="AB6" s="35">
        <f t="shared" si="4"/>
        <v>101.31</v>
      </c>
      <c r="AC6" s="35">
        <f t="shared" si="4"/>
        <v>99.97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1131.6300000000001</v>
      </c>
      <c r="BG6" s="35">
        <f t="shared" ref="BG6:BO6" si="7">IF(BG7="",NA(),BG7)</f>
        <v>940.24</v>
      </c>
      <c r="BH6" s="35">
        <f t="shared" si="7"/>
        <v>794.82</v>
      </c>
      <c r="BI6" s="35">
        <f t="shared" si="7"/>
        <v>651.6</v>
      </c>
      <c r="BJ6" s="35">
        <f t="shared" si="7"/>
        <v>494.88</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51.05</v>
      </c>
      <c r="BR6" s="35">
        <f t="shared" ref="BR6:BZ6" si="8">IF(BR7="",NA(),BR7)</f>
        <v>53.74</v>
      </c>
      <c r="BS6" s="35">
        <f t="shared" si="8"/>
        <v>55.58</v>
      </c>
      <c r="BT6" s="35">
        <f t="shared" si="8"/>
        <v>58.25</v>
      </c>
      <c r="BU6" s="35">
        <f t="shared" si="8"/>
        <v>54.6</v>
      </c>
      <c r="BV6" s="35">
        <f t="shared" si="8"/>
        <v>66.22</v>
      </c>
      <c r="BW6" s="35">
        <f t="shared" si="8"/>
        <v>69.87</v>
      </c>
      <c r="BX6" s="35">
        <f t="shared" si="8"/>
        <v>74.3</v>
      </c>
      <c r="BY6" s="35">
        <f t="shared" si="8"/>
        <v>72.260000000000005</v>
      </c>
      <c r="BZ6" s="35">
        <f t="shared" si="8"/>
        <v>71.84</v>
      </c>
      <c r="CA6" s="34" t="str">
        <f>IF(CA7="","",IF(CA7="-","【-】","【"&amp;SUBSTITUTE(TEXT(CA7,"#,##0.00"),"-","△")&amp;"】"))</f>
        <v>【74.17】</v>
      </c>
      <c r="CB6" s="35">
        <f>IF(CB7="",NA(),CB7)</f>
        <v>260.26</v>
      </c>
      <c r="CC6" s="35">
        <f t="shared" ref="CC6:CK6" si="9">IF(CC7="",NA(),CC7)</f>
        <v>263.14999999999998</v>
      </c>
      <c r="CD6" s="35">
        <f t="shared" si="9"/>
        <v>244.02</v>
      </c>
      <c r="CE6" s="35">
        <f t="shared" si="9"/>
        <v>231.56</v>
      </c>
      <c r="CF6" s="35">
        <f t="shared" si="9"/>
        <v>226</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83.45</v>
      </c>
      <c r="CY6" s="35">
        <f t="shared" ref="CY6:DG6" si="11">IF(CY7="",NA(),CY7)</f>
        <v>86.63</v>
      </c>
      <c r="CZ6" s="35">
        <f t="shared" si="11"/>
        <v>87.01</v>
      </c>
      <c r="DA6" s="35">
        <f t="shared" si="11"/>
        <v>86.68</v>
      </c>
      <c r="DB6" s="35">
        <f t="shared" si="11"/>
        <v>92.09</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122327</v>
      </c>
      <c r="D7" s="37">
        <v>47</v>
      </c>
      <c r="E7" s="37">
        <v>17</v>
      </c>
      <c r="F7" s="37">
        <v>4</v>
      </c>
      <c r="G7" s="37">
        <v>0</v>
      </c>
      <c r="H7" s="37" t="s">
        <v>97</v>
      </c>
      <c r="I7" s="37" t="s">
        <v>98</v>
      </c>
      <c r="J7" s="37" t="s">
        <v>99</v>
      </c>
      <c r="K7" s="37" t="s">
        <v>100</v>
      </c>
      <c r="L7" s="37" t="s">
        <v>101</v>
      </c>
      <c r="M7" s="37" t="s">
        <v>102</v>
      </c>
      <c r="N7" s="38" t="s">
        <v>103</v>
      </c>
      <c r="O7" s="38" t="s">
        <v>104</v>
      </c>
      <c r="P7" s="38">
        <v>10.48</v>
      </c>
      <c r="Q7" s="38">
        <v>83.89</v>
      </c>
      <c r="R7" s="38">
        <v>2200</v>
      </c>
      <c r="S7" s="38">
        <v>63324</v>
      </c>
      <c r="T7" s="38">
        <v>35.479999999999997</v>
      </c>
      <c r="U7" s="38">
        <v>1784.78</v>
      </c>
      <c r="V7" s="38">
        <v>6639</v>
      </c>
      <c r="W7" s="38">
        <v>1.65</v>
      </c>
      <c r="X7" s="38">
        <v>4023.64</v>
      </c>
      <c r="Y7" s="38">
        <v>79.75</v>
      </c>
      <c r="Z7" s="38">
        <v>99.93</v>
      </c>
      <c r="AA7" s="38">
        <v>95.42</v>
      </c>
      <c r="AB7" s="38">
        <v>101.31</v>
      </c>
      <c r="AC7" s="38">
        <v>99.97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1131.6300000000001</v>
      </c>
      <c r="BG7" s="38">
        <v>940.24</v>
      </c>
      <c r="BH7" s="38">
        <v>794.82</v>
      </c>
      <c r="BI7" s="38">
        <v>651.6</v>
      </c>
      <c r="BJ7" s="38">
        <v>494.88</v>
      </c>
      <c r="BK7" s="38">
        <v>1434.89</v>
      </c>
      <c r="BL7" s="38">
        <v>1298.9100000000001</v>
      </c>
      <c r="BM7" s="38">
        <v>1243.71</v>
      </c>
      <c r="BN7" s="38">
        <v>1194.1500000000001</v>
      </c>
      <c r="BO7" s="38">
        <v>1206.79</v>
      </c>
      <c r="BP7" s="38">
        <v>1218.7</v>
      </c>
      <c r="BQ7" s="38">
        <v>51.05</v>
      </c>
      <c r="BR7" s="38">
        <v>53.74</v>
      </c>
      <c r="BS7" s="38">
        <v>55.58</v>
      </c>
      <c r="BT7" s="38">
        <v>58.25</v>
      </c>
      <c r="BU7" s="38">
        <v>54.6</v>
      </c>
      <c r="BV7" s="38">
        <v>66.22</v>
      </c>
      <c r="BW7" s="38">
        <v>69.87</v>
      </c>
      <c r="BX7" s="38">
        <v>74.3</v>
      </c>
      <c r="BY7" s="38">
        <v>72.260000000000005</v>
      </c>
      <c r="BZ7" s="38">
        <v>71.84</v>
      </c>
      <c r="CA7" s="38">
        <v>74.17</v>
      </c>
      <c r="CB7" s="38">
        <v>260.26</v>
      </c>
      <c r="CC7" s="38">
        <v>263.14999999999998</v>
      </c>
      <c r="CD7" s="38">
        <v>244.02</v>
      </c>
      <c r="CE7" s="38">
        <v>231.56</v>
      </c>
      <c r="CF7" s="38">
        <v>226</v>
      </c>
      <c r="CG7" s="38">
        <v>246.72</v>
      </c>
      <c r="CH7" s="38">
        <v>234.96</v>
      </c>
      <c r="CI7" s="38">
        <v>221.81</v>
      </c>
      <c r="CJ7" s="38">
        <v>230.02</v>
      </c>
      <c r="CK7" s="38">
        <v>228.47</v>
      </c>
      <c r="CL7" s="38">
        <v>218.56</v>
      </c>
      <c r="CM7" s="38" t="s">
        <v>103</v>
      </c>
      <c r="CN7" s="38" t="s">
        <v>103</v>
      </c>
      <c r="CO7" s="38" t="s">
        <v>103</v>
      </c>
      <c r="CP7" s="38" t="s">
        <v>103</v>
      </c>
      <c r="CQ7" s="38" t="s">
        <v>103</v>
      </c>
      <c r="CR7" s="38">
        <v>41.35</v>
      </c>
      <c r="CS7" s="38">
        <v>42.9</v>
      </c>
      <c r="CT7" s="38">
        <v>43.36</v>
      </c>
      <c r="CU7" s="38">
        <v>42.56</v>
      </c>
      <c r="CV7" s="38">
        <v>42.47</v>
      </c>
      <c r="CW7" s="38">
        <v>42.86</v>
      </c>
      <c r="CX7" s="38">
        <v>83.45</v>
      </c>
      <c r="CY7" s="38">
        <v>86.63</v>
      </c>
      <c r="CZ7" s="38">
        <v>87.01</v>
      </c>
      <c r="DA7" s="38">
        <v>86.68</v>
      </c>
      <c r="DB7" s="38">
        <v>92.09</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2021-01-27T01:17:16Z</cp:lastPrinted>
  <dcterms:created xsi:type="dcterms:W3CDTF">2020-12-04T02:54:17Z</dcterms:created>
  <dcterms:modified xsi:type="dcterms:W3CDTF">2021-02-20T07:35:22Z</dcterms:modified>
  <cp:category/>
</cp:coreProperties>
</file>