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A6997699-67B2-4390-B26E-EC907183F1CE}" xr6:coauthVersionLast="47" xr6:coauthVersionMax="47" xr10:uidLastSave="{00000000-0000-0000-0000-000000000000}"/>
  <workbookProtection workbookAlgorithmName="SHA-512" workbookHashValue="qxJoXV50u8ZP1/m0Z88B85NZY/zu/z3pPaddlGQcRfeQxOtFwVIrR4t6GZPDawZTDMwahWZW/qMANQJKHzZaJg==" workbookSaltValue="B/Q66qzy8e7oljMJSTPV3Q=="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<sst xmlns="http://schemas.openxmlformats.org/spreadsheetml/2006/main" count="253" uniqueCount="118">
  <si>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</si>
  <si>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</si>
  <si>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</si>
  <si>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</si>
  <si>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</si>
  <si>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</si>
  <si>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</si>
  <si>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</si>
  <si>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</si>
  <si>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</si>
  <si>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</si>
  <si>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</si>
  <si>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</si>
  <si>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</si>
  <si>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</si>
  <si>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</si>
  <si>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</si>
  <si>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</si>
  <si>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</si>
  <si>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</si>
  <si>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</si>
  <si>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</si>
  <si>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</si>
  <si>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</si>
  <si>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</si>
  <si>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</si>
  <si>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</si>
  <si>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</si>
  <si>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</si>
  <si>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</si>
  <si>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</si>
  <si>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</si>
  <si>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</si>
  <si>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</si>
  <si>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</si>
  <si>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</si>
  <si>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</si>
  <si>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</si>
  <si>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</si>
  <si>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</si>
  <si>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</si>
  <si>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</si>
  <si>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</si>
  <si>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</si>
  <si>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</si>
  <si>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</si>
  <si>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</si>
  <si>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</si>
  <si>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</si>
  <si>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</si>
  <si>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</si>
  <si>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</si>
  <si>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</si>
  <si>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</si>
  <si>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</si>
  <si>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</si>
  <si>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</si>
  <si>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</si>
  <si>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</si>
  <si>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</si>
  <si>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</si>
  <si>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</si>
  <si>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</si>
  <si>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</si>
  <si>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</si>
  <si>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</si>
  <si>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</si>
  <si>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</si>
  <si>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</si>
  <si>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</si>
  <si>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</si>
  <si>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</si>
  <si>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</si>
  <si>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</si>
  <si>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</si>
  <si>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</si>
  <si>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</si>
  <si>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</si>
  <si>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</si>
  <si>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</si>
  <si>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</si>
  <si>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</si>
  <si>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</si>
  <si>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</si>
  <si>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</si>
  <si>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</si>
  <si>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</si>
  <si>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</si>
  <si>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</si>
  <si>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</si>
  <si>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</si>
  <si>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</si>
  <si>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</si>
  <si>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</si>
  <si>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</si>
  <si>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</si>
  <si>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</si>
  <si>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</si>
  <si>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</si>
  <si>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</si>
  <si>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</si>
  <si>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</si>
  <si>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</si>
  <si>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</si>
  <si>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</si>
  <si>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</si>
  <si>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</si>
  <si>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</si>
  <si>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</si>
  <si>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</si>
  <si>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</si>
  <si>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</si>
  <si>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</si>
  <si>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</si>
  <si>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</si>
  <si>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営の健全性・効率性を表す経常収支比率は前年度から悪化し100％を割り込んだ。これは、流域下水道維持管理費負担金や減価償却費等の増加によるもので、今後も同様な傾向が続くと予想している。同様の理由により経費回収率も悪化し、汚水処理原価は高止まりの状態である。
　企業債残高対事業規模比率も上昇した。今後も未普及対策事業や浸水対策事業などの財源として多額の企業債を起こす計画があるため、企業債残高は増加する見込みであり、財政運営上注意が必要である。
　類似団体に比較して汚水処理原価が高いため、汚水処理コストの削減努力は続けなければならないが、その大半を減価償却費が占めることから、大幅な削減は困難と考えている。
　以上のことから、将来にわたり、経営の健全性・効率性を維持するためには、費用に見合う適正な収益を確保する必要がある。このことは、令和元年度に策定した「経営戦略」の投資・財政計画でも明白になっていたことから、平成15年度以来、見直しをしていない下水道使用料について令和5年4月に改定を予定しており、各指標の改善が見込まれる。
 </t>
    <rPh sb="1" eb="3">
      <t>ケイエイ</t>
    </rPh>
    <rPh sb="4" eb="6">
      <t>ケンゼン</t>
    </rPh>
    <rPh sb="6" eb="7">
      <t>セイ</t>
    </rPh>
    <rPh sb="8" eb="11">
      <t>コウリツセイ</t>
    </rPh>
    <rPh sb="12" eb="13">
      <t>アラワ</t>
    </rPh>
    <rPh sb="14" eb="16">
      <t>ケイジョウ</t>
    </rPh>
    <rPh sb="16" eb="18">
      <t>シュウシ</t>
    </rPh>
    <rPh sb="18" eb="20">
      <t>ヒリツ</t>
    </rPh>
    <rPh sb="21" eb="24">
      <t>ゼンネンド</t>
    </rPh>
    <rPh sb="26" eb="28">
      <t>アッカ</t>
    </rPh>
    <rPh sb="34" eb="35">
      <t>ワ</t>
    </rPh>
    <rPh sb="36" eb="37">
      <t>コ</t>
    </rPh>
    <rPh sb="44" eb="46">
      <t>リュウイキ</t>
    </rPh>
    <rPh sb="46" eb="49">
      <t>ゲスイドウ</t>
    </rPh>
    <rPh sb="49" eb="51">
      <t>イジ</t>
    </rPh>
    <rPh sb="51" eb="54">
      <t>カンリヒ</t>
    </rPh>
    <rPh sb="54" eb="57">
      <t>フタンキン</t>
    </rPh>
    <rPh sb="58" eb="63">
      <t>ゲンカショウキャクヒ</t>
    </rPh>
    <rPh sb="63" eb="64">
      <t>トウ</t>
    </rPh>
    <rPh sb="65" eb="67">
      <t>ゾウカ</t>
    </rPh>
    <rPh sb="74" eb="76">
      <t>コンゴ</t>
    </rPh>
    <rPh sb="77" eb="79">
      <t>ドウヨウ</t>
    </rPh>
    <rPh sb="80" eb="82">
      <t>ケイコウ</t>
    </rPh>
    <rPh sb="83" eb="84">
      <t>ツヅ</t>
    </rPh>
    <rPh sb="86" eb="88">
      <t>ヨソウ</t>
    </rPh>
    <rPh sb="93" eb="95">
      <t>ドウヨウ</t>
    </rPh>
    <rPh sb="96" eb="98">
      <t>リユウ</t>
    </rPh>
    <rPh sb="101" eb="103">
      <t>ケイヒ</t>
    </rPh>
    <rPh sb="103" eb="105">
      <t>カイシュウ</t>
    </rPh>
    <rPh sb="105" eb="106">
      <t>リツ</t>
    </rPh>
    <rPh sb="107" eb="109">
      <t>アッカ</t>
    </rPh>
    <rPh sb="111" eb="113">
      <t>オスイ</t>
    </rPh>
    <rPh sb="113" eb="115">
      <t>ショリ</t>
    </rPh>
    <rPh sb="115" eb="117">
      <t>ゲンカ</t>
    </rPh>
    <rPh sb="118" eb="120">
      <t>タカド</t>
    </rPh>
    <rPh sb="123" eb="125">
      <t>ジョウタイ</t>
    </rPh>
    <rPh sb="131" eb="133">
      <t>キギョウ</t>
    </rPh>
    <rPh sb="133" eb="134">
      <t>サイ</t>
    </rPh>
    <rPh sb="134" eb="136">
      <t>ザンダカ</t>
    </rPh>
    <rPh sb="136" eb="137">
      <t>タイ</t>
    </rPh>
    <rPh sb="137" eb="139">
      <t>ジギョウ</t>
    </rPh>
    <rPh sb="139" eb="141">
      <t>キボ</t>
    </rPh>
    <rPh sb="141" eb="143">
      <t>ヒリツ</t>
    </rPh>
    <rPh sb="144" eb="146">
      <t>ジョウショウ</t>
    </rPh>
    <rPh sb="149" eb="151">
      <t>コンゴ</t>
    </rPh>
    <rPh sb="152" eb="153">
      <t>ミ</t>
    </rPh>
    <rPh sb="153" eb="155">
      <t>フキュウ</t>
    </rPh>
    <rPh sb="155" eb="157">
      <t>タイサク</t>
    </rPh>
    <rPh sb="157" eb="159">
      <t>ジギョウ</t>
    </rPh>
    <rPh sb="160" eb="162">
      <t>シンスイ</t>
    </rPh>
    <rPh sb="162" eb="164">
      <t>タイサク</t>
    </rPh>
    <rPh sb="164" eb="166">
      <t>ジギョウ</t>
    </rPh>
    <rPh sb="169" eb="171">
      <t>ザイゲン</t>
    </rPh>
    <rPh sb="174" eb="176">
      <t>タガク</t>
    </rPh>
    <rPh sb="177" eb="179">
      <t>キギョウ</t>
    </rPh>
    <rPh sb="179" eb="180">
      <t>サイ</t>
    </rPh>
    <rPh sb="181" eb="182">
      <t>オ</t>
    </rPh>
    <rPh sb="184" eb="186">
      <t>ケイカク</t>
    </rPh>
    <rPh sb="192" eb="194">
      <t>キギョウ</t>
    </rPh>
    <rPh sb="194" eb="195">
      <t>サイ</t>
    </rPh>
    <rPh sb="195" eb="197">
      <t>ザンダカ</t>
    </rPh>
    <rPh sb="198" eb="200">
      <t>ゾウカ</t>
    </rPh>
    <rPh sb="202" eb="204">
      <t>ミコ</t>
    </rPh>
    <rPh sb="209" eb="211">
      <t>ザイセイ</t>
    </rPh>
    <rPh sb="211" eb="213">
      <t>ウンエイ</t>
    </rPh>
    <rPh sb="213" eb="214">
      <t>ジョウ</t>
    </rPh>
    <rPh sb="214" eb="216">
      <t>チュウイ</t>
    </rPh>
    <rPh sb="217" eb="219">
      <t>ヒツヨウ</t>
    </rPh>
    <rPh sb="225" eb="227">
      <t>ルイジ</t>
    </rPh>
    <rPh sb="227" eb="229">
      <t>ダンタイ</t>
    </rPh>
    <rPh sb="230" eb="232">
      <t>ヒカク</t>
    </rPh>
    <rPh sb="234" eb="236">
      <t>オスイ</t>
    </rPh>
    <rPh sb="236" eb="238">
      <t>ショリ</t>
    </rPh>
    <rPh sb="238" eb="240">
      <t>ゲンカ</t>
    </rPh>
    <rPh sb="241" eb="242">
      <t>タカ</t>
    </rPh>
    <rPh sb="246" eb="248">
      <t>オスイ</t>
    </rPh>
    <rPh sb="248" eb="250">
      <t>ショリ</t>
    </rPh>
    <rPh sb="254" eb="256">
      <t>サクゲン</t>
    </rPh>
    <rPh sb="256" eb="258">
      <t>ドリョク</t>
    </rPh>
    <rPh sb="259" eb="260">
      <t>ツヅ</t>
    </rPh>
    <rPh sb="273" eb="275">
      <t>タイハン</t>
    </rPh>
    <rPh sb="276" eb="281">
      <t>ゲンカショウキャクヒ</t>
    </rPh>
    <rPh sb="282" eb="283">
      <t>シ</t>
    </rPh>
    <rPh sb="290" eb="292">
      <t>オオハバ</t>
    </rPh>
    <rPh sb="307" eb="309">
      <t>イジョウ</t>
    </rPh>
    <rPh sb="315" eb="317">
      <t>ショウライ</t>
    </rPh>
    <rPh sb="333" eb="335">
      <t>イジ</t>
    </rPh>
    <rPh sb="342" eb="344">
      <t>ヒヨウ</t>
    </rPh>
    <rPh sb="345" eb="347">
      <t>ミア</t>
    </rPh>
    <rPh sb="348" eb="350">
      <t>テキセイ</t>
    </rPh>
    <rPh sb="351" eb="353">
      <t>シュウエキ</t>
    </rPh>
    <rPh sb="354" eb="356">
      <t>カクホ</t>
    </rPh>
    <rPh sb="358" eb="360">
      <t>ヒツヨウ</t>
    </rPh>
    <rPh sb="370" eb="372">
      <t>レイワ</t>
    </rPh>
    <rPh sb="372" eb="374">
      <t>ガンネン</t>
    </rPh>
    <rPh sb="374" eb="375">
      <t>ド</t>
    </rPh>
    <rPh sb="376" eb="378">
      <t>サクテイ</t>
    </rPh>
    <rPh sb="381" eb="383">
      <t>ケイエイ</t>
    </rPh>
    <rPh sb="383" eb="385">
      <t>センリャク</t>
    </rPh>
    <rPh sb="387" eb="389">
      <t>トウシ</t>
    </rPh>
    <rPh sb="390" eb="392">
      <t>ザイセイ</t>
    </rPh>
    <rPh sb="392" eb="394">
      <t>ケイカク</t>
    </rPh>
    <rPh sb="396" eb="398">
      <t>メイハク</t>
    </rPh>
    <rPh sb="409" eb="411">
      <t>ヘイセイ</t>
    </rPh>
    <rPh sb="413" eb="415">
      <t>ネンド</t>
    </rPh>
    <rPh sb="415" eb="417">
      <t>イライ</t>
    </rPh>
    <rPh sb="418" eb="420">
      <t>ミナオ</t>
    </rPh>
    <rPh sb="427" eb="430">
      <t>ゲスイドウ</t>
    </rPh>
    <rPh sb="432" eb="433">
      <t>リョウ</t>
    </rPh>
    <rPh sb="442" eb="443">
      <t>ツキ</t>
    </rPh>
    <rPh sb="444" eb="446">
      <t>カイテイ</t>
    </rPh>
    <rPh sb="447" eb="449">
      <t>ヨテイ</t>
    </rPh>
    <rPh sb="454" eb="455">
      <t>カク</t>
    </rPh>
    <rPh sb="455" eb="457">
      <t>シヒョウ</t>
    </rPh>
    <rPh sb="458" eb="460">
      <t>カイゼン</t>
    </rPh>
    <rPh sb="461" eb="463">
      <t>ミコ</t>
    </rPh>
    <phoneticPr fontId="9"/>
  </si>
  <si>
    <t>　昭和40年代に供用を開始した管渠が間もなく法定耐用年数を迎えるため、老朽化対策に着手する必要があり、一部では老朽管渠の更新工事に着手した。
　長寿命化事業では、令和元年度に策定した下水道ストックマネジメント計画で定めた令和7年度末の下水道管長寿命化対策率15％を目標に対策を進める。
　なお、「経営戦略」では老朽化対策事業費として、令和51年度までに413億円を見積もっている。
　また、これまで一般会計で管理していた雨水ポンプ場9施設を、令和3年度末に下水道事業に移管したため、これら施設の維持管理も適切に行っていく必要がある。</t>
    <rPh sb="1" eb="3">
      <t>ショウワ</t>
    </rPh>
    <rPh sb="5" eb="7">
      <t>ネンダイ</t>
    </rPh>
    <rPh sb="8" eb="10">
      <t>キョウヨウ</t>
    </rPh>
    <rPh sb="11" eb="13">
      <t>カイシ</t>
    </rPh>
    <rPh sb="15" eb="17">
      <t>カンキョ</t>
    </rPh>
    <rPh sb="18" eb="19">
      <t>マ</t>
    </rPh>
    <rPh sb="22" eb="24">
      <t>ホウテイ</t>
    </rPh>
    <rPh sb="24" eb="26">
      <t>タイヨウ</t>
    </rPh>
    <rPh sb="26" eb="28">
      <t>ネンスウ</t>
    </rPh>
    <rPh sb="29" eb="30">
      <t>ムカ</t>
    </rPh>
    <rPh sb="35" eb="38">
      <t>ロウキュウカ</t>
    </rPh>
    <rPh sb="38" eb="40">
      <t>タイサク</t>
    </rPh>
    <rPh sb="41" eb="43">
      <t>チャクシュ</t>
    </rPh>
    <rPh sb="45" eb="47">
      <t>ヒツヨウ</t>
    </rPh>
    <rPh sb="51" eb="53">
      <t>イチブ</t>
    </rPh>
    <rPh sb="55" eb="57">
      <t>ロウキュウ</t>
    </rPh>
    <rPh sb="57" eb="59">
      <t>カンキョ</t>
    </rPh>
    <rPh sb="60" eb="62">
      <t>コウシン</t>
    </rPh>
    <rPh sb="62" eb="64">
      <t>コウジ</t>
    </rPh>
    <rPh sb="65" eb="67">
      <t>チャクシュ</t>
    </rPh>
    <rPh sb="72" eb="76">
      <t>チョウジュミョウカ</t>
    </rPh>
    <rPh sb="76" eb="78">
      <t>ジギョウ</t>
    </rPh>
    <rPh sb="81" eb="83">
      <t>レイワ</t>
    </rPh>
    <rPh sb="83" eb="85">
      <t>ガンネン</t>
    </rPh>
    <rPh sb="85" eb="86">
      <t>ド</t>
    </rPh>
    <rPh sb="87" eb="89">
      <t>サクテイ</t>
    </rPh>
    <rPh sb="91" eb="94">
      <t>ゲスイドウ</t>
    </rPh>
    <rPh sb="104" eb="106">
      <t>ケイカク</t>
    </rPh>
    <rPh sb="107" eb="108">
      <t>サダ</t>
    </rPh>
    <rPh sb="110" eb="112">
      <t>レイワ</t>
    </rPh>
    <rPh sb="113" eb="115">
      <t>ネンド</t>
    </rPh>
    <rPh sb="115" eb="116">
      <t>マツ</t>
    </rPh>
    <rPh sb="117" eb="120">
      <t>ゲスイドウ</t>
    </rPh>
    <rPh sb="120" eb="121">
      <t>カン</t>
    </rPh>
    <rPh sb="121" eb="125">
      <t>チョウジュミョウカ</t>
    </rPh>
    <rPh sb="125" eb="127">
      <t>タイサク</t>
    </rPh>
    <rPh sb="127" eb="128">
      <t>リツ</t>
    </rPh>
    <rPh sb="132" eb="134">
      <t>モクヒョウ</t>
    </rPh>
    <rPh sb="135" eb="137">
      <t>タイサク</t>
    </rPh>
    <rPh sb="138" eb="139">
      <t>スス</t>
    </rPh>
    <rPh sb="148" eb="150">
      <t>ケイエイ</t>
    </rPh>
    <rPh sb="150" eb="152">
      <t>センリャク</t>
    </rPh>
    <rPh sb="155" eb="158">
      <t>ロウキュウカ</t>
    </rPh>
    <rPh sb="158" eb="160">
      <t>タイサク</t>
    </rPh>
    <rPh sb="160" eb="162">
      <t>ジギョウ</t>
    </rPh>
    <rPh sb="162" eb="163">
      <t>ヒ</t>
    </rPh>
    <rPh sb="167" eb="169">
      <t>レイワ</t>
    </rPh>
    <rPh sb="171" eb="173">
      <t>ネンド</t>
    </rPh>
    <rPh sb="179" eb="181">
      <t>オクエン</t>
    </rPh>
    <rPh sb="182" eb="184">
      <t>ミツ</t>
    </rPh>
    <rPh sb="199" eb="201">
      <t>イッパン</t>
    </rPh>
    <rPh sb="201" eb="203">
      <t>カイケイ</t>
    </rPh>
    <rPh sb="204" eb="206">
      <t>カンリ</t>
    </rPh>
    <rPh sb="210" eb="212">
      <t>ウスイ</t>
    </rPh>
    <rPh sb="215" eb="216">
      <t>バ</t>
    </rPh>
    <rPh sb="217" eb="219">
      <t>シセツ</t>
    </rPh>
    <rPh sb="221" eb="223">
      <t>レイワ</t>
    </rPh>
    <rPh sb="224" eb="226">
      <t>ネンド</t>
    </rPh>
    <rPh sb="226" eb="227">
      <t>マツ</t>
    </rPh>
    <rPh sb="228" eb="231">
      <t>ゲスイドウ</t>
    </rPh>
    <rPh sb="231" eb="233">
      <t>ジギョウ</t>
    </rPh>
    <rPh sb="234" eb="236">
      <t>イカン</t>
    </rPh>
    <rPh sb="244" eb="246">
      <t>シセツ</t>
    </rPh>
    <rPh sb="247" eb="249">
      <t>イジ</t>
    </rPh>
    <phoneticPr fontId="9"/>
  </si>
  <si>
    <t>　当市の下水道処理人口普及率は3年度末で76.78％に留まっているため、一層の未普及対策の推進が必要なことに加え、老朽化対策、地震対策なども進めなければならないことから、今後、多額の投資を予定している。
　これに伴い、今後も減価償却費等固定費が増加することから、収支を均衡させるための財源確保が課題となっている。
　「経営戦略」の推計では、長期的な人口減少等により、整備面積の拡大にもかかわらず、下水道使用料収入の伸び悩みが見込まれている。
　したがって、将来にわたり継続的・安定的な事業運営を行うためには、経営効率化や有収率の改善などによる経費削減を進めるとともに、接続率の向上、適正な下水道使用料水準の確保などの収益改善に向けた取り組みを継続的に行う必要がある。
　</t>
    <rPh sb="1" eb="3">
      <t>トウシ</t>
    </rPh>
    <rPh sb="4" eb="7">
      <t>ゲスイドウ</t>
    </rPh>
    <rPh sb="7" eb="9">
      <t>ショリ</t>
    </rPh>
    <rPh sb="9" eb="11">
      <t>ジンコウ</t>
    </rPh>
    <rPh sb="11" eb="14">
      <t>フキュウリツ</t>
    </rPh>
    <rPh sb="16" eb="18">
      <t>ネンド</t>
    </rPh>
    <rPh sb="18" eb="19">
      <t>マツ</t>
    </rPh>
    <rPh sb="27" eb="28">
      <t>トド</t>
    </rPh>
    <rPh sb="36" eb="38">
      <t>イッソウ</t>
    </rPh>
    <rPh sb="39" eb="42">
      <t>ミフキュウ</t>
    </rPh>
    <rPh sb="42" eb="44">
      <t>タイサク</t>
    </rPh>
    <rPh sb="45" eb="47">
      <t>スイシン</t>
    </rPh>
    <rPh sb="48" eb="50">
      <t>ヒツヨウ</t>
    </rPh>
    <rPh sb="54" eb="55">
      <t>クワ</t>
    </rPh>
    <rPh sb="57" eb="60">
      <t>ロウキュウカ</t>
    </rPh>
    <rPh sb="60" eb="62">
      <t>タイサク</t>
    </rPh>
    <rPh sb="63" eb="65">
      <t>ジシン</t>
    </rPh>
    <rPh sb="65" eb="67">
      <t>タイサク</t>
    </rPh>
    <rPh sb="70" eb="71">
      <t>スス</t>
    </rPh>
    <rPh sb="85" eb="87">
      <t>コンゴ</t>
    </rPh>
    <rPh sb="88" eb="90">
      <t>タガク</t>
    </rPh>
    <rPh sb="91" eb="93">
      <t>トウシ</t>
    </rPh>
    <rPh sb="94" eb="96">
      <t>ヨテイ</t>
    </rPh>
    <rPh sb="106" eb="107">
      <t>トモナ</t>
    </rPh>
    <rPh sb="109" eb="111">
      <t>コンゴ</t>
    </rPh>
    <rPh sb="112" eb="114">
      <t>ゲンカ</t>
    </rPh>
    <rPh sb="114" eb="116">
      <t>ショウキャク</t>
    </rPh>
    <rPh sb="116" eb="117">
      <t>ヒ</t>
    </rPh>
    <rPh sb="117" eb="118">
      <t>トウ</t>
    </rPh>
    <rPh sb="118" eb="121">
      <t>コテイヒ</t>
    </rPh>
    <rPh sb="122" eb="124">
      <t>ゾウカ</t>
    </rPh>
    <rPh sb="131" eb="133">
      <t>シュウシ</t>
    </rPh>
    <rPh sb="134" eb="136">
      <t>キンコウ</t>
    </rPh>
    <rPh sb="142" eb="144">
      <t>ザイゲン</t>
    </rPh>
    <rPh sb="144" eb="146">
      <t>カクホ</t>
    </rPh>
    <rPh sb="147" eb="149">
      <t>カダイ</t>
    </rPh>
    <rPh sb="159" eb="161">
      <t>ケイエイ</t>
    </rPh>
    <rPh sb="161" eb="163">
      <t>センリャク</t>
    </rPh>
    <rPh sb="165" eb="167">
      <t>スイケイ</t>
    </rPh>
    <rPh sb="170" eb="173">
      <t>チョウキテキ</t>
    </rPh>
    <rPh sb="174" eb="176">
      <t>ジンコウ</t>
    </rPh>
    <rPh sb="176" eb="178">
      <t>ゲンショウ</t>
    </rPh>
    <rPh sb="178" eb="179">
      <t>トウ</t>
    </rPh>
    <rPh sb="183" eb="185">
      <t>セイビ</t>
    </rPh>
    <rPh sb="185" eb="187">
      <t>メンセキ</t>
    </rPh>
    <rPh sb="188" eb="190">
      <t>カクダイ</t>
    </rPh>
    <rPh sb="198" eb="201">
      <t>ゲスイドウ</t>
    </rPh>
    <rPh sb="201" eb="203">
      <t>シヨウ</t>
    </rPh>
    <rPh sb="203" eb="204">
      <t>リョウ</t>
    </rPh>
    <rPh sb="204" eb="206">
      <t>シュウニュウ</t>
    </rPh>
    <rPh sb="207" eb="208">
      <t>ノ</t>
    </rPh>
    <rPh sb="209" eb="210">
      <t>ナヤ</t>
    </rPh>
    <rPh sb="212" eb="214">
      <t>ミコ</t>
    </rPh>
    <rPh sb="228" eb="230">
      <t>ショウライ</t>
    </rPh>
    <rPh sb="234" eb="237">
      <t>ケイゾクテキ</t>
    </rPh>
    <rPh sb="238" eb="241">
      <t>アンテイテキ</t>
    </rPh>
    <rPh sb="242" eb="244">
      <t>ジギョウ</t>
    </rPh>
    <rPh sb="244" eb="246">
      <t>ウンエイ</t>
    </rPh>
    <rPh sb="247" eb="248">
      <t>オコナ</t>
    </rPh>
    <rPh sb="271" eb="273">
      <t>ケイヒ</t>
    </rPh>
    <rPh sb="273" eb="275">
      <t>サクゲン</t>
    </rPh>
    <rPh sb="276" eb="277">
      <t>スス</t>
    </rPh>
    <rPh sb="284" eb="286">
      <t>セツゾク</t>
    </rPh>
    <rPh sb="286" eb="287">
      <t>リツ</t>
    </rPh>
    <rPh sb="288" eb="290">
      <t>コウジョウ</t>
    </rPh>
    <rPh sb="291" eb="293">
      <t>テキセイ</t>
    </rPh>
    <rPh sb="294" eb="297">
      <t>ゲスイドウ</t>
    </rPh>
    <rPh sb="297" eb="300">
      <t>シヨウリョウ</t>
    </rPh>
    <rPh sb="300" eb="302">
      <t>スイジュン</t>
    </rPh>
    <rPh sb="303" eb="305">
      <t>カクホ</t>
    </rPh>
    <rPh sb="308" eb="310">
      <t>シュウエキ</t>
    </rPh>
    <rPh sb="310" eb="312">
      <t>カイゼン</t>
    </rPh>
    <rPh sb="313" eb="314">
      <t>ム</t>
    </rPh>
    <rPh sb="316" eb="317">
      <t>ト</t>
    </rPh>
    <rPh sb="318" eb="319">
      <t>ク</t>
    </rPh>
    <rPh sb="321" eb="324">
      <t>ケイゾクテキ</t>
    </rPh>
    <rPh sb="325" eb="326">
      <t>オコナ</t>
    </rPh>
    <rPh sb="327" eb="329">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</si>
</sst>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formatCode="#,##0.00;&quot;△&quot;#,##0.00;&quot;-&quot;">
                  <c:v>0.02</c:v>
                </c:pt>
                <c:pt idx="4" formatCode="#,##0.00;&quot;△&quot;#,##0.00;&quot;-&quot;">
                  <c:v>0.02</c:v>
                </c:pt>
              </c:numCache>
            </c:numRef>
          </c:val>
          <c:extLst>
            <c:ext xmlns:c16="http://schemas.microsoft.com/office/drawing/2014/chart" uri="{C3380CC4-5D6E-409C-BE32-E72D297353CC}">
              <c16:uniqueId val="{00000000-6D28-41FE-A544-14AEF893A70A}"/>
            </c:ext>
          </c:extLst>
        </c:ser>
        <c:dLbls>
          <c:showLegendKey val="0"/>
          <c:showVal val="0"/>
          <c:showCatName val="0"/>
          <c:showSerName val="0"/>
          <c:showPercent val="0"/>
          <c:showBubbleSize val="0"/>
        </c:dLbls>
        <c:gapWidth val="150"/>
        <c:axId val="445353560"/>
        <c:axId val="44478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0.16</c:v>
                </c:pt>
                <c:pt idx="2">
                  <c:v>0.16</c:v>
                </c:pt>
                <c:pt idx="3">
                  <c:v>0.14000000000000001</c:v>
                </c:pt>
                <c:pt idx="4">
                  <c:v>0.15</c:v>
                </c:pt>
              </c:numCache>
            </c:numRef>
          </c:val>
          <c:smooth val="0"/>
          <c:extLst>
            <c:ext xmlns:c16="http://schemas.microsoft.com/office/drawing/2014/chart" uri="{C3380CC4-5D6E-409C-BE32-E72D297353CC}">
              <c16:uniqueId val="{00000001-6D28-41FE-A544-14AEF893A70A}"/>
            </c:ext>
          </c:extLst>
        </c:ser>
        <c:dLbls>
          <c:showLegendKey val="0"/>
          <c:showVal val="0"/>
          <c:showCatName val="0"/>
          <c:showSerName val="0"/>
          <c:showPercent val="0"/>
          <c:showBubbleSize val="0"/>
        </c:dLbls>
        <c:marker val="1"/>
        <c:smooth val="0"/>
        <c:axId val="445353560"/>
        <c:axId val="444785704"/>
      </c:lineChart>
      <c:dateAx>
        <c:axId val="445353560"/>
        <c:scaling>
          <c:orientation val="minMax"/>
        </c:scaling>
        <c:delete val="1"/>
        <c:axPos val="b"/>
        <c:numFmt formatCode="&quot;H&quot;yy" sourceLinked="1"/>
        <c:majorTickMark val="none"/>
        <c:minorTickMark val="none"/>
        <c:tickLblPos val="none"/>
        <c:crossAx val="444785704"/>
        <c:crosses val="autoZero"/>
        <c:auto val="1"/>
        <c:lblOffset val="100"/>
        <c:baseTimeUnit val="years"/>
      </c:dateAx>
      <c:valAx>
        <c:axId val="44478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3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99.77</c:v>
                </c:pt>
                <c:pt idx="2">
                  <c:v>101.95</c:v>
                </c:pt>
                <c:pt idx="3">
                  <c:v>109.17</c:v>
                </c:pt>
                <c:pt idx="4">
                  <c:v>113.51</c:v>
                </c:pt>
              </c:numCache>
            </c:numRef>
          </c:val>
          <c:extLst>
            <c:ext xmlns:c16="http://schemas.microsoft.com/office/drawing/2014/chart" uri="{C3380CC4-5D6E-409C-BE32-E72D297353CC}">
              <c16:uniqueId val="{00000000-0D2A-41F4-A580-692D87336503}"/>
            </c:ext>
          </c:extLst>
        </c:ser>
        <c:dLbls>
          <c:showLegendKey val="0"/>
          <c:showVal val="0"/>
          <c:showCatName val="0"/>
          <c:showSerName val="0"/>
          <c:showPercent val="0"/>
          <c:showBubbleSize val="0"/>
        </c:dLbls>
        <c:gapWidth val="150"/>
        <c:axId val="445177784"/>
        <c:axId val="44517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62.96</c:v>
                </c:pt>
                <c:pt idx="2">
                  <c:v>62.97</c:v>
                </c:pt>
                <c:pt idx="3">
                  <c:v>64.930000000000007</c:v>
                </c:pt>
                <c:pt idx="4">
                  <c:v>65.680000000000007</c:v>
                </c:pt>
              </c:numCache>
            </c:numRef>
          </c:val>
          <c:smooth val="0"/>
          <c:extLst>
            <c:ext xmlns:c16="http://schemas.microsoft.com/office/drawing/2014/chart" uri="{C3380CC4-5D6E-409C-BE32-E72D297353CC}">
              <c16:uniqueId val="{00000001-0D2A-41F4-A580-692D87336503}"/>
            </c:ext>
          </c:extLst>
        </c:ser>
        <c:dLbls>
          <c:showLegendKey val="0"/>
          <c:showVal val="0"/>
          <c:showCatName val="0"/>
          <c:showSerName val="0"/>
          <c:showPercent val="0"/>
          <c:showBubbleSize val="0"/>
        </c:dLbls>
        <c:marker val="1"/>
        <c:smooth val="0"/>
        <c:axId val="445177784"/>
        <c:axId val="445176216"/>
      </c:lineChart>
      <c:dateAx>
        <c:axId val="445177784"/>
        <c:scaling>
          <c:orientation val="minMax"/>
        </c:scaling>
        <c:delete val="1"/>
        <c:axPos val="b"/>
        <c:numFmt formatCode="&quot;H&quot;yy" sourceLinked="1"/>
        <c:majorTickMark val="none"/>
        <c:minorTickMark val="none"/>
        <c:tickLblPos val="none"/>
        <c:crossAx val="445176216"/>
        <c:crosses val="autoZero"/>
        <c:auto val="1"/>
        <c:lblOffset val="100"/>
        <c:baseTimeUnit val="years"/>
      </c:dateAx>
      <c:valAx>
        <c:axId val="4451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7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93.31</c:v>
                </c:pt>
                <c:pt idx="2">
                  <c:v>92.71</c:v>
                </c:pt>
                <c:pt idx="3">
                  <c:v>92.66</c:v>
                </c:pt>
                <c:pt idx="4">
                  <c:v>92.79</c:v>
                </c:pt>
              </c:numCache>
            </c:numRef>
          </c:val>
          <c:extLst>
            <c:ext xmlns:c16="http://schemas.microsoft.com/office/drawing/2014/chart" uri="{C3380CC4-5D6E-409C-BE32-E72D297353CC}">
              <c16:uniqueId val="{00000000-844C-4411-83FA-935D03FD422A}"/>
            </c:ext>
          </c:extLst>
        </c:ser>
        <c:dLbls>
          <c:showLegendKey val="0"/>
          <c:showVal val="0"/>
          <c:showCatName val="0"/>
          <c:showSerName val="0"/>
          <c:showPercent val="0"/>
          <c:showBubbleSize val="0"/>
        </c:dLbls>
        <c:gapWidth val="150"/>
        <c:axId val="445177392"/>
        <c:axId val="4451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96.96</c:v>
                </c:pt>
                <c:pt idx="2">
                  <c:v>96.97</c:v>
                </c:pt>
                <c:pt idx="3">
                  <c:v>97.7</c:v>
                </c:pt>
                <c:pt idx="4">
                  <c:v>97.59</c:v>
                </c:pt>
              </c:numCache>
            </c:numRef>
          </c:val>
          <c:smooth val="0"/>
          <c:extLst>
            <c:ext xmlns:c16="http://schemas.microsoft.com/office/drawing/2014/chart" uri="{C3380CC4-5D6E-409C-BE32-E72D297353CC}">
              <c16:uniqueId val="{00000001-844C-4411-83FA-935D03FD422A}"/>
            </c:ext>
          </c:extLst>
        </c:ser>
        <c:dLbls>
          <c:showLegendKey val="0"/>
          <c:showVal val="0"/>
          <c:showCatName val="0"/>
          <c:showSerName val="0"/>
          <c:showPercent val="0"/>
          <c:showBubbleSize val="0"/>
        </c:dLbls>
        <c:marker val="1"/>
        <c:smooth val="0"/>
        <c:axId val="445177392"/>
        <c:axId val="445173472"/>
      </c:lineChart>
      <c:dateAx>
        <c:axId val="445177392"/>
        <c:scaling>
          <c:orientation val="minMax"/>
        </c:scaling>
        <c:delete val="1"/>
        <c:axPos val="b"/>
        <c:numFmt formatCode="&quot;H&quot;yy" sourceLinked="1"/>
        <c:majorTickMark val="none"/>
        <c:minorTickMark val="none"/>
        <c:tickLblPos val="none"/>
        <c:crossAx val="445173472"/>
        <c:crosses val="autoZero"/>
        <c:auto val="1"/>
        <c:lblOffset val="100"/>
        <c:baseTimeUnit val="years"/>
      </c:dateAx>
      <c:valAx>
        <c:axId val="4451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1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100.03</c:v>
                </c:pt>
                <c:pt idx="2">
                  <c:v>102.97</c:v>
                </c:pt>
                <c:pt idx="3">
                  <c:v>104.17</c:v>
                </c:pt>
                <c:pt idx="4">
                  <c:v>99.51</c:v>
                </c:pt>
              </c:numCache>
            </c:numRef>
          </c:val>
          <c:extLst>
            <c:ext xmlns:c16="http://schemas.microsoft.com/office/drawing/2014/chart" uri="{C3380CC4-5D6E-409C-BE32-E72D297353CC}">
              <c16:uniqueId val="{00000000-EB1F-41C8-BAC7-38CCDA6222E9}"/>
            </c:ext>
          </c:extLst>
        </c:ser>
        <c:dLbls>
          <c:showLegendKey val="0"/>
          <c:showVal val="0"/>
          <c:showCatName val="0"/>
          <c:showSerName val="0"/>
          <c:showPercent val="0"/>
          <c:showBubbleSize val="0"/>
        </c:dLbls>
        <c:gapWidth val="150"/>
        <c:axId val="339204160"/>
        <c:axId val="33920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108.87</c:v>
                </c:pt>
                <c:pt idx="2">
                  <c:v>109</c:v>
                </c:pt>
                <c:pt idx="3">
                  <c:v>107.09</c:v>
                </c:pt>
                <c:pt idx="4">
                  <c:v>107.96</c:v>
                </c:pt>
              </c:numCache>
            </c:numRef>
          </c:val>
          <c:smooth val="0"/>
          <c:extLst>
            <c:ext xmlns:c16="http://schemas.microsoft.com/office/drawing/2014/chart" uri="{C3380CC4-5D6E-409C-BE32-E72D297353CC}">
              <c16:uniqueId val="{00000001-EB1F-41C8-BAC7-38CCDA6222E9}"/>
            </c:ext>
          </c:extLst>
        </c:ser>
        <c:dLbls>
          <c:showLegendKey val="0"/>
          <c:showVal val="0"/>
          <c:showCatName val="0"/>
          <c:showSerName val="0"/>
          <c:showPercent val="0"/>
          <c:showBubbleSize val="0"/>
        </c:dLbls>
        <c:marker val="1"/>
        <c:smooth val="0"/>
        <c:axId val="339204160"/>
        <c:axId val="339208472"/>
      </c:lineChart>
      <c:dateAx>
        <c:axId val="339204160"/>
        <c:scaling>
          <c:orientation val="minMax"/>
        </c:scaling>
        <c:delete val="1"/>
        <c:axPos val="b"/>
        <c:numFmt formatCode="&quot;H&quot;yy" sourceLinked="1"/>
        <c:majorTickMark val="none"/>
        <c:minorTickMark val="none"/>
        <c:tickLblPos val="none"/>
        <c:crossAx val="339208472"/>
        <c:crosses val="autoZero"/>
        <c:auto val="1"/>
        <c:lblOffset val="100"/>
        <c:baseTimeUnit val="years"/>
      </c:dateAx>
      <c:valAx>
        <c:axId val="3392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3.47</c:v>
                </c:pt>
                <c:pt idx="2">
                  <c:v>6.9</c:v>
                </c:pt>
                <c:pt idx="3">
                  <c:v>9.5500000000000007</c:v>
                </c:pt>
                <c:pt idx="4">
                  <c:v>12.07</c:v>
                </c:pt>
              </c:numCache>
            </c:numRef>
          </c:val>
          <c:extLst>
            <c:ext xmlns:c16="http://schemas.microsoft.com/office/drawing/2014/chart" uri="{C3380CC4-5D6E-409C-BE32-E72D297353CC}">
              <c16:uniqueId val="{00000000-A6DD-4189-8674-1A845B698E8F}"/>
            </c:ext>
          </c:extLst>
        </c:ser>
        <c:dLbls>
          <c:showLegendKey val="0"/>
          <c:showVal val="0"/>
          <c:showCatName val="0"/>
          <c:showSerName val="0"/>
          <c:showPercent val="0"/>
          <c:showBubbleSize val="0"/>
        </c:dLbls>
        <c:gapWidth val="150"/>
        <c:axId val="339205728"/>
        <c:axId val="33920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25.13</c:v>
                </c:pt>
                <c:pt idx="2">
                  <c:v>24.54</c:v>
                </c:pt>
                <c:pt idx="3">
                  <c:v>23.38</c:v>
                </c:pt>
                <c:pt idx="4">
                  <c:v>24.59</c:v>
                </c:pt>
              </c:numCache>
            </c:numRef>
          </c:val>
          <c:smooth val="0"/>
          <c:extLst>
            <c:ext xmlns:c16="http://schemas.microsoft.com/office/drawing/2014/chart" uri="{C3380CC4-5D6E-409C-BE32-E72D297353CC}">
              <c16:uniqueId val="{00000001-A6DD-4189-8674-1A845B698E8F}"/>
            </c:ext>
          </c:extLst>
        </c:ser>
        <c:dLbls>
          <c:showLegendKey val="0"/>
          <c:showVal val="0"/>
          <c:showCatName val="0"/>
          <c:showSerName val="0"/>
          <c:showPercent val="0"/>
          <c:showBubbleSize val="0"/>
        </c:dLbls>
        <c:marker val="1"/>
        <c:smooth val="0"/>
        <c:axId val="339205728"/>
        <c:axId val="339205336"/>
      </c:lineChart>
      <c:dateAx>
        <c:axId val="339205728"/>
        <c:scaling>
          <c:orientation val="minMax"/>
        </c:scaling>
        <c:delete val="1"/>
        <c:axPos val="b"/>
        <c:numFmt formatCode="&quot;H&quot;yy" sourceLinked="1"/>
        <c:majorTickMark val="none"/>
        <c:minorTickMark val="none"/>
        <c:tickLblPos val="none"/>
        <c:crossAx val="339205336"/>
        <c:crosses val="autoZero"/>
        <c:auto val="1"/>
        <c:lblOffset val="100"/>
        <c:baseTimeUnit val="years"/>
      </c:dateAx>
      <c:valAx>
        <c:axId val="33920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92-449E-9D74-75215512342C}"/>
            </c:ext>
          </c:extLst>
        </c:ser>
        <c:dLbls>
          <c:showLegendKey val="0"/>
          <c:showVal val="0"/>
          <c:showCatName val="0"/>
          <c:showSerName val="0"/>
          <c:showPercent val="0"/>
          <c:showBubbleSize val="0"/>
        </c:dLbls>
        <c:gapWidth val="150"/>
        <c:axId val="339210040"/>
        <c:axId val="3392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6.4</c:v>
                </c:pt>
                <c:pt idx="2">
                  <c:v>7.66</c:v>
                </c:pt>
                <c:pt idx="3">
                  <c:v>8.1999999999999993</c:v>
                </c:pt>
                <c:pt idx="4">
                  <c:v>9.43</c:v>
                </c:pt>
              </c:numCache>
            </c:numRef>
          </c:val>
          <c:smooth val="0"/>
          <c:extLst>
            <c:ext xmlns:c16="http://schemas.microsoft.com/office/drawing/2014/chart" uri="{C3380CC4-5D6E-409C-BE32-E72D297353CC}">
              <c16:uniqueId val="{00000001-4792-449E-9D74-75215512342C}"/>
            </c:ext>
          </c:extLst>
        </c:ser>
        <c:dLbls>
          <c:showLegendKey val="0"/>
          <c:showVal val="0"/>
          <c:showCatName val="0"/>
          <c:showSerName val="0"/>
          <c:showPercent val="0"/>
          <c:showBubbleSize val="0"/>
        </c:dLbls>
        <c:marker val="1"/>
        <c:smooth val="0"/>
        <c:axId val="339210040"/>
        <c:axId val="339203376"/>
      </c:lineChart>
      <c:dateAx>
        <c:axId val="339210040"/>
        <c:scaling>
          <c:orientation val="minMax"/>
        </c:scaling>
        <c:delete val="1"/>
        <c:axPos val="b"/>
        <c:numFmt formatCode="&quot;H&quot;yy" sourceLinked="1"/>
        <c:majorTickMark val="none"/>
        <c:minorTickMark val="none"/>
        <c:tickLblPos val="none"/>
        <c:crossAx val="339203376"/>
        <c:crosses val="autoZero"/>
        <c:auto val="1"/>
        <c:lblOffset val="100"/>
        <c:baseTimeUnit val="years"/>
      </c:dateAx>
      <c:valAx>
        <c:axId val="3392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1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1.47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7B-4A97-B384-0EE3D8FFF2E1}"/>
            </c:ext>
          </c:extLst>
        </c:ser>
        <c:dLbls>
          <c:showLegendKey val="0"/>
          <c:showVal val="0"/>
          <c:showCatName val="0"/>
          <c:showSerName val="0"/>
          <c:showPercent val="0"/>
          <c:showBubbleSize val="0"/>
        </c:dLbls>
        <c:gapWidth val="150"/>
        <c:axId val="444227544"/>
        <c:axId val="44422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0.39</c:v>
                </c:pt>
                <c:pt idx="2">
                  <c:v>0.28000000000000003</c:v>
                </c:pt>
                <c:pt idx="3">
                  <c:v>0.59</c:v>
                </c:pt>
                <c:pt idx="4">
                  <c:v>0.68</c:v>
                </c:pt>
              </c:numCache>
            </c:numRef>
          </c:val>
          <c:smooth val="0"/>
          <c:extLst>
            <c:ext xmlns:c16="http://schemas.microsoft.com/office/drawing/2014/chart" uri="{C3380CC4-5D6E-409C-BE32-E72D297353CC}">
              <c16:uniqueId val="{00000001-797B-4A97-B384-0EE3D8FFF2E1}"/>
            </c:ext>
          </c:extLst>
        </c:ser>
        <c:dLbls>
          <c:showLegendKey val="0"/>
          <c:showVal val="0"/>
          <c:showCatName val="0"/>
          <c:showSerName val="0"/>
          <c:showPercent val="0"/>
          <c:showBubbleSize val="0"/>
        </c:dLbls>
        <c:marker val="1"/>
        <c:smooth val="0"/>
        <c:axId val="444227544"/>
        <c:axId val="444227152"/>
      </c:lineChart>
      <c:dateAx>
        <c:axId val="444227544"/>
        <c:scaling>
          <c:orientation val="minMax"/>
        </c:scaling>
        <c:delete val="1"/>
        <c:axPos val="b"/>
        <c:numFmt formatCode="&quot;H&quot;yy" sourceLinked="1"/>
        <c:majorTickMark val="none"/>
        <c:minorTickMark val="none"/>
        <c:tickLblPos val="none"/>
        <c:crossAx val="444227152"/>
        <c:crosses val="autoZero"/>
        <c:auto val="1"/>
        <c:lblOffset val="100"/>
        <c:baseTimeUnit val="years"/>
      </c:dateAx>
      <c:valAx>
        <c:axId val="44422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65.92</c:v>
                </c:pt>
                <c:pt idx="2">
                  <c:v>68.52</c:v>
                </c:pt>
                <c:pt idx="3">
                  <c:v>104.74</c:v>
                </c:pt>
                <c:pt idx="4">
                  <c:v>95.31</c:v>
                </c:pt>
              </c:numCache>
            </c:numRef>
          </c:val>
          <c:extLst>
            <c:ext xmlns:c16="http://schemas.microsoft.com/office/drawing/2014/chart" uri="{C3380CC4-5D6E-409C-BE32-E72D297353CC}">
              <c16:uniqueId val="{00000000-FDFA-4580-8658-22653F11EE4E}"/>
            </c:ext>
          </c:extLst>
        </c:ser>
        <c:dLbls>
          <c:showLegendKey val="0"/>
          <c:showVal val="0"/>
          <c:showCatName val="0"/>
          <c:showSerName val="0"/>
          <c:showPercent val="0"/>
          <c:showBubbleSize val="0"/>
        </c:dLbls>
        <c:gapWidth val="150"/>
        <c:axId val="444223232"/>
        <c:axId val="44422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73.55</c:v>
                </c:pt>
                <c:pt idx="2">
                  <c:v>71.19</c:v>
                </c:pt>
                <c:pt idx="3">
                  <c:v>77.72</c:v>
                </c:pt>
                <c:pt idx="4">
                  <c:v>86.61</c:v>
                </c:pt>
              </c:numCache>
            </c:numRef>
          </c:val>
          <c:smooth val="0"/>
          <c:extLst>
            <c:ext xmlns:c16="http://schemas.microsoft.com/office/drawing/2014/chart" uri="{C3380CC4-5D6E-409C-BE32-E72D297353CC}">
              <c16:uniqueId val="{00000001-FDFA-4580-8658-22653F11EE4E}"/>
            </c:ext>
          </c:extLst>
        </c:ser>
        <c:dLbls>
          <c:showLegendKey val="0"/>
          <c:showVal val="0"/>
          <c:showCatName val="0"/>
          <c:showSerName val="0"/>
          <c:showPercent val="0"/>
          <c:showBubbleSize val="0"/>
        </c:dLbls>
        <c:marker val="1"/>
        <c:smooth val="0"/>
        <c:axId val="444223232"/>
        <c:axId val="444225584"/>
      </c:lineChart>
      <c:dateAx>
        <c:axId val="444223232"/>
        <c:scaling>
          <c:orientation val="minMax"/>
        </c:scaling>
        <c:delete val="1"/>
        <c:axPos val="b"/>
        <c:numFmt formatCode="&quot;H&quot;yy" sourceLinked="1"/>
        <c:majorTickMark val="none"/>
        <c:minorTickMark val="none"/>
        <c:tickLblPos val="none"/>
        <c:crossAx val="444225584"/>
        <c:crosses val="autoZero"/>
        <c:auto val="1"/>
        <c:lblOffset val="100"/>
        <c:baseTimeUnit val="years"/>
      </c:dateAx>
      <c:valAx>
        <c:axId val="44422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724.37</c:v>
                </c:pt>
                <c:pt idx="2">
                  <c:v>771.16</c:v>
                </c:pt>
                <c:pt idx="3">
                  <c:v>732.51</c:v>
                </c:pt>
                <c:pt idx="4">
                  <c:v>869.42</c:v>
                </c:pt>
              </c:numCache>
            </c:numRef>
          </c:val>
          <c:extLst>
            <c:ext xmlns:c16="http://schemas.microsoft.com/office/drawing/2014/chart" uri="{C3380CC4-5D6E-409C-BE32-E72D297353CC}">
              <c16:uniqueId val="{00000000-E1DC-4A0F-9D23-06FF95A99BD9}"/>
            </c:ext>
          </c:extLst>
        </c:ser>
        <c:dLbls>
          <c:showLegendKey val="0"/>
          <c:showVal val="0"/>
          <c:showCatName val="0"/>
          <c:showSerName val="0"/>
          <c:showPercent val="0"/>
          <c:showBubbleSize val="0"/>
        </c:dLbls>
        <c:gapWidth val="150"/>
        <c:axId val="444227936"/>
        <c:axId val="44422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514.27</c:v>
                </c:pt>
                <c:pt idx="2">
                  <c:v>517.34</c:v>
                </c:pt>
                <c:pt idx="3">
                  <c:v>485.6</c:v>
                </c:pt>
                <c:pt idx="4">
                  <c:v>463.93</c:v>
                </c:pt>
              </c:numCache>
            </c:numRef>
          </c:val>
          <c:smooth val="0"/>
          <c:extLst>
            <c:ext xmlns:c16="http://schemas.microsoft.com/office/drawing/2014/chart" uri="{C3380CC4-5D6E-409C-BE32-E72D297353CC}">
              <c16:uniqueId val="{00000001-E1DC-4A0F-9D23-06FF95A99BD9}"/>
            </c:ext>
          </c:extLst>
        </c:ser>
        <c:dLbls>
          <c:showLegendKey val="0"/>
          <c:showVal val="0"/>
          <c:showCatName val="0"/>
          <c:showSerName val="0"/>
          <c:showPercent val="0"/>
          <c:showBubbleSize val="0"/>
        </c:dLbls>
        <c:marker val="1"/>
        <c:smooth val="0"/>
        <c:axId val="444227936"/>
        <c:axId val="444228328"/>
      </c:lineChart>
      <c:dateAx>
        <c:axId val="444227936"/>
        <c:scaling>
          <c:orientation val="minMax"/>
        </c:scaling>
        <c:delete val="1"/>
        <c:axPos val="b"/>
        <c:numFmt formatCode="&quot;H&quot;yy" sourceLinked="1"/>
        <c:majorTickMark val="none"/>
        <c:minorTickMark val="none"/>
        <c:tickLblPos val="none"/>
        <c:crossAx val="444228328"/>
        <c:crosses val="autoZero"/>
        <c:auto val="1"/>
        <c:lblOffset val="100"/>
        <c:baseTimeUnit val="years"/>
      </c:dateAx>
      <c:valAx>
        <c:axId val="44422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99.37</c:v>
                </c:pt>
                <c:pt idx="2">
                  <c:v>103.23</c:v>
                </c:pt>
                <c:pt idx="3">
                  <c:v>105.67</c:v>
                </c:pt>
                <c:pt idx="4">
                  <c:v>99.61</c:v>
                </c:pt>
              </c:numCache>
            </c:numRef>
          </c:val>
          <c:extLst>
            <c:ext xmlns:c16="http://schemas.microsoft.com/office/drawing/2014/chart" uri="{C3380CC4-5D6E-409C-BE32-E72D297353CC}">
              <c16:uniqueId val="{00000000-B95C-4774-B965-19385FB190A6}"/>
            </c:ext>
          </c:extLst>
        </c:ser>
        <c:dLbls>
          <c:showLegendKey val="0"/>
          <c:showVal val="0"/>
          <c:showCatName val="0"/>
          <c:showSerName val="0"/>
          <c:showPercent val="0"/>
          <c:showBubbleSize val="0"/>
        </c:dLbls>
        <c:gapWidth val="150"/>
        <c:axId val="444228720"/>
        <c:axId val="44422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100.34</c:v>
                </c:pt>
                <c:pt idx="2">
                  <c:v>99.89</c:v>
                </c:pt>
                <c:pt idx="3">
                  <c:v>99.95</c:v>
                </c:pt>
                <c:pt idx="4">
                  <c:v>103.4</c:v>
                </c:pt>
              </c:numCache>
            </c:numRef>
          </c:val>
          <c:smooth val="0"/>
          <c:extLst>
            <c:ext xmlns:c16="http://schemas.microsoft.com/office/drawing/2014/chart" uri="{C3380CC4-5D6E-409C-BE32-E72D297353CC}">
              <c16:uniqueId val="{00000001-B95C-4774-B965-19385FB190A6}"/>
            </c:ext>
          </c:extLst>
        </c:ser>
        <c:dLbls>
          <c:showLegendKey val="0"/>
          <c:showVal val="0"/>
          <c:showCatName val="0"/>
          <c:showSerName val="0"/>
          <c:showPercent val="0"/>
          <c:showBubbleSize val="0"/>
        </c:dLbls>
        <c:marker val="1"/>
        <c:smooth val="0"/>
        <c:axId val="444228720"/>
        <c:axId val="444221272"/>
      </c:lineChart>
      <c:dateAx>
        <c:axId val="444228720"/>
        <c:scaling>
          <c:orientation val="minMax"/>
        </c:scaling>
        <c:delete val="1"/>
        <c:axPos val="b"/>
        <c:numFmt formatCode="&quot;H&quot;yy" sourceLinked="1"/>
        <c:majorTickMark val="none"/>
        <c:minorTickMark val="none"/>
        <c:tickLblPos val="none"/>
        <c:crossAx val="444221272"/>
        <c:crosses val="autoZero"/>
        <c:auto val="1"/>
        <c:lblOffset val="100"/>
        <c:baseTimeUnit val="years"/>
      </c:dateAx>
      <c:valAx>
        <c:axId val="44422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143.11000000000001</c:v>
                </c:pt>
                <c:pt idx="2">
                  <c:v>137.57</c:v>
                </c:pt>
                <c:pt idx="3">
                  <c:v>131.68</c:v>
                </c:pt>
                <c:pt idx="4">
                  <c:v>140</c:v>
                </c:pt>
              </c:numCache>
            </c:numRef>
          </c:val>
          <c:extLst>
            <c:ext xmlns:c16="http://schemas.microsoft.com/office/drawing/2014/chart" uri="{C3380CC4-5D6E-409C-BE32-E72D297353CC}">
              <c16:uniqueId val="{00000000-874C-4A93-8888-56BC0D48C97E}"/>
            </c:ext>
          </c:extLst>
        </c:ser>
        <c:dLbls>
          <c:showLegendKey val="0"/>
          <c:showVal val="0"/>
          <c:showCatName val="0"/>
          <c:showSerName val="0"/>
          <c:showPercent val="0"/>
          <c:showBubbleSize val="0"/>
        </c:dLbls>
        <c:gapWidth val="150"/>
        <c:axId val="444224408"/>
        <c:axId val="44422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113.49</c:v>
                </c:pt>
                <c:pt idx="2">
                  <c:v>112.4</c:v>
                </c:pt>
                <c:pt idx="3">
                  <c:v>110.21</c:v>
                </c:pt>
                <c:pt idx="4">
                  <c:v>110.26</c:v>
                </c:pt>
              </c:numCache>
            </c:numRef>
          </c:val>
          <c:smooth val="0"/>
          <c:extLst>
            <c:ext xmlns:c16="http://schemas.microsoft.com/office/drawing/2014/chart" uri="{C3380CC4-5D6E-409C-BE32-E72D297353CC}">
              <c16:uniqueId val="{00000001-874C-4A93-8888-56BC0D48C97E}"/>
            </c:ext>
          </c:extLst>
        </c:ser>
        <c:dLbls>
          <c:showLegendKey val="0"/>
          <c:showVal val="0"/>
          <c:showCatName val="0"/>
          <c:showSerName val="0"/>
          <c:showPercent val="0"/>
          <c:showBubbleSize val="0"/>
        </c:dLbls>
        <c:marker val="1"/>
        <c:smooth val="0"/>
        <c:axId val="444224408"/>
        <c:axId val="444224800"/>
      </c:lineChart>
      <c:dateAx>
        <c:axId val="444224408"/>
        <c:scaling>
          <c:orientation val="minMax"/>
        </c:scaling>
        <c:delete val="1"/>
        <c:axPos val="b"/>
        <c:numFmt formatCode="&quot;H&quot;yy" sourceLinked="1"/>
        <c:majorTickMark val="none"/>
        <c:minorTickMark val="none"/>
        <c:tickLblPos val="none"/>
        <c:crossAx val="444224800"/>
        <c:crosses val="autoZero"/>
        <c:auto val="1"/>
        <c:lblOffset val="100"/>
        <c:baseTimeUnit val="years"/>
      </c:dateAx>
      <c:valAx>
        <c:axId val="4442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22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市川市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51">
        <f>データ!S6</f>
        <v>490843</v>
      </c>
      <c r="AM8" s="51"/>
      <c r="AN8" s="51"/>
      <c r="AO8" s="51"/>
      <c r="AP8" s="51"/>
      <c r="AQ8" s="51"/>
      <c r="AR8" s="51"/>
      <c r="AS8" s="51"/>
      <c r="AT8" s="52">
        <f>データ!T6</f>
        <v>57.45</v>
      </c>
      <c r="AU8" s="52"/>
      <c r="AV8" s="52"/>
      <c r="AW8" s="52"/>
      <c r="AX8" s="52"/>
      <c r="AY8" s="52"/>
      <c r="AZ8" s="52"/>
      <c r="BA8" s="52"/>
      <c r="BB8" s="52">
        <f>データ!U6</f>
        <v>8543.83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60.57</v>
      </c>
      <c r="J10" s="52"/>
      <c r="K10" s="52"/>
      <c r="L10" s="52"/>
      <c r="M10" s="52"/>
      <c r="N10" s="52"/>
      <c r="O10" s="52"/>
      <c r="P10" s="52">
        <f>データ!P6</f>
        <v>76.78</v>
      </c>
      <c r="Q10" s="52"/>
      <c r="R10" s="52"/>
      <c r="S10" s="52"/>
      <c r="T10" s="52"/>
      <c r="U10" s="52"/>
      <c r="V10" s="52"/>
      <c r="W10" s="52">
        <f>データ!Q6</f>
        <v>81.680000000000007</v>
      </c>
      <c r="X10" s="52"/>
      <c r="Y10" s="52"/>
      <c r="Z10" s="52"/>
      <c r="AA10" s="52"/>
      <c r="AB10" s="52"/>
      <c r="AC10" s="52"/>
      <c r="AD10" s="51">
        <f>データ!R6</f>
        <v>2563</v>
      </c>
      <c r="AE10" s="51"/>
      <c r="AF10" s="51"/>
      <c r="AG10" s="51"/>
      <c r="AH10" s="51"/>
      <c r="AI10" s="51"/>
      <c r="AJ10" s="51"/>
      <c r="AK10" s="2"/>
      <c r="AL10" s="51">
        <f>データ!V6</f>
        <v>377400</v>
      </c>
      <c r="AM10" s="51"/>
      <c r="AN10" s="51"/>
      <c r="AO10" s="51"/>
      <c r="AP10" s="51"/>
      <c r="AQ10" s="51"/>
      <c r="AR10" s="51"/>
      <c r="AS10" s="51"/>
      <c r="AT10" s="52">
        <f>データ!W6</f>
        <v>24.22</v>
      </c>
      <c r="AU10" s="52"/>
      <c r="AV10" s="52"/>
      <c r="AW10" s="52"/>
      <c r="AX10" s="52"/>
      <c r="AY10" s="52"/>
      <c r="AZ10" s="52"/>
      <c r="BA10" s="52"/>
      <c r="BB10" s="52">
        <f>データ!X6</f>
        <v>15582.16</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115</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117</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0WxCu9gg78QNZL8joaH2pitjMQgt4zt9Pn+xDQKiGWTgwN+X0tcWJMSk3vxuqaDUDWwlSQQ6Snm21Q3XNyZgA==" saltValue="+0rsiurHZEUiSi9RanZRj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122033</v>
      </c>
      <c r="D6" s="19">
        <f t="shared" si="3"/>
        <v>46</v>
      </c>
      <c r="E6" s="19">
        <f t="shared" si="3"/>
        <v>17</v>
      </c>
      <c r="F6" s="19">
        <f t="shared" si="3"/>
        <v>1</v>
      </c>
      <c r="G6" s="19">
        <f t="shared" si="3"/>
        <v>0</v>
      </c>
      <c r="H6" s="19" t="str">
        <f t="shared" si="3"/>
        <v>千葉県　市川市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60.57</v>
      </c>
      <c r="P6" s="20">
        <f t="shared" si="3"/>
        <v>76.78</v>
      </c>
      <c r="Q6" s="20">
        <f t="shared" si="3"/>
        <v>81.680000000000007</v>
      </c>
      <c r="R6" s="20">
        <f t="shared" si="3"/>
        <v>2563</v>
      </c>
      <c r="S6" s="20">
        <f t="shared" si="3"/>
        <v>490843</v>
      </c>
      <c r="T6" s="20">
        <f t="shared" si="3"/>
        <v>57.45</v>
      </c>
      <c r="U6" s="20">
        <f t="shared" si="3"/>
        <v>8543.83</v>
      </c>
      <c r="V6" s="20">
        <f t="shared" si="3"/>
        <v>377400</v>
      </c>
      <c r="W6" s="20">
        <f t="shared" si="3"/>
        <v>24.22</v>
      </c>
      <c r="X6" s="20">
        <f t="shared" si="3"/>
        <v>15582.16</v>
      </c>
      <c r="Y6" s="21" t="str">
        <f>IF(Y7="",NA(),Y7)</f>
        <v>-</v>
      </c>
      <c r="Z6" s="21">
        <f t="shared" ref="Z6:AH6" si="4">IF(Z7="",NA(),Z7)</f>
        <v>100.03</v>
      </c>
      <c r="AA6" s="21">
        <f t="shared" si="4"/>
        <v>102.97</v>
      </c>
      <c r="AB6" s="21">
        <f t="shared" si="4"/>
        <v>104.17</v>
      </c>
      <c r="AC6" s="21">
        <f t="shared" si="4"/>
        <v>99.51</v>
      </c>
      <c r="AD6" s="21" t="str">
        <f t="shared" si="4"/>
        <v>-</v>
      </c>
      <c r="AE6" s="21">
        <f t="shared" si="4"/>
        <v>108.87</v>
      </c>
      <c r="AF6" s="21">
        <f t="shared" si="4"/>
        <v>109</v>
      </c>
      <c r="AG6" s="21">
        <f t="shared" si="4"/>
        <v>107.09</v>
      </c>
      <c r="AH6" s="21">
        <f t="shared" si="4"/>
        <v>107.96</v>
      </c>
      <c r="AI6" s="20" t="str">
        <f>IF(AI7="","",IF(AI7="-","【-】","【"&amp;SUBSTITUTE(TEXT(AI7,"#,##0.00"),"-","△")&amp;"】"))</f>
        <v>【107.02】</v>
      </c>
      <c r="AJ6" s="21" t="str">
        <f>IF(AJ7="",NA(),AJ7)</f>
        <v>-</v>
      </c>
      <c r="AK6" s="21">
        <f t="shared" ref="AK6:AS6" si="5">IF(AK7="",NA(),AK7)</f>
        <v>1.47</v>
      </c>
      <c r="AL6" s="20">
        <f t="shared" si="5"/>
        <v>0</v>
      </c>
      <c r="AM6" s="20">
        <f t="shared" si="5"/>
        <v>0</v>
      </c>
      <c r="AN6" s="20">
        <f t="shared" si="5"/>
        <v>0</v>
      </c>
      <c r="AO6" s="21" t="str">
        <f t="shared" si="5"/>
        <v>-</v>
      </c>
      <c r="AP6" s="21">
        <f t="shared" si="5"/>
        <v>0.39</v>
      </c>
      <c r="AQ6" s="21">
        <f t="shared" si="5"/>
        <v>0.28000000000000003</v>
      </c>
      <c r="AR6" s="21">
        <f t="shared" si="5"/>
        <v>0.59</v>
      </c>
      <c r="AS6" s="21">
        <f t="shared" si="5"/>
        <v>0.68</v>
      </c>
      <c r="AT6" s="20" t="str">
        <f>IF(AT7="","",IF(AT7="-","【-】","【"&amp;SUBSTITUTE(TEXT(AT7,"#,##0.00"),"-","△")&amp;"】"))</f>
        <v>【3.09】</v>
      </c>
      <c r="AU6" s="21" t="str">
        <f>IF(AU7="",NA(),AU7)</f>
        <v>-</v>
      </c>
      <c r="AV6" s="21">
        <f t="shared" ref="AV6:BD6" si="6">IF(AV7="",NA(),AV7)</f>
        <v>65.92</v>
      </c>
      <c r="AW6" s="21">
        <f t="shared" si="6"/>
        <v>68.52</v>
      </c>
      <c r="AX6" s="21">
        <f t="shared" si="6"/>
        <v>104.74</v>
      </c>
      <c r="AY6" s="21">
        <f t="shared" si="6"/>
        <v>95.31</v>
      </c>
      <c r="AZ6" s="21" t="str">
        <f t="shared" si="6"/>
        <v>-</v>
      </c>
      <c r="BA6" s="21">
        <f t="shared" si="6"/>
        <v>73.55</v>
      </c>
      <c r="BB6" s="21">
        <f t="shared" si="6"/>
        <v>71.19</v>
      </c>
      <c r="BC6" s="21">
        <f t="shared" si="6"/>
        <v>77.72</v>
      </c>
      <c r="BD6" s="21">
        <f t="shared" si="6"/>
        <v>86.61</v>
      </c>
      <c r="BE6" s="20" t="str">
        <f>IF(BE7="","",IF(BE7="-","【-】","【"&amp;SUBSTITUTE(TEXT(BE7,"#,##0.00"),"-","△")&amp;"】"))</f>
        <v>【71.39】</v>
      </c>
      <c r="BF6" s="21" t="str">
        <f>IF(BF7="",NA(),BF7)</f>
        <v>-</v>
      </c>
      <c r="BG6" s="21">
        <f t="shared" ref="BG6:BO6" si="7">IF(BG7="",NA(),BG7)</f>
        <v>724.37</v>
      </c>
      <c r="BH6" s="21">
        <f t="shared" si="7"/>
        <v>771.16</v>
      </c>
      <c r="BI6" s="21">
        <f t="shared" si="7"/>
        <v>732.51</v>
      </c>
      <c r="BJ6" s="21">
        <f t="shared" si="7"/>
        <v>869.42</v>
      </c>
      <c r="BK6" s="21" t="str">
        <f t="shared" si="7"/>
        <v>-</v>
      </c>
      <c r="BL6" s="21">
        <f t="shared" si="7"/>
        <v>514.27</v>
      </c>
      <c r="BM6" s="21">
        <f t="shared" si="7"/>
        <v>517.34</v>
      </c>
      <c r="BN6" s="21">
        <f t="shared" si="7"/>
        <v>485.6</v>
      </c>
      <c r="BO6" s="21">
        <f t="shared" si="7"/>
        <v>463.93</v>
      </c>
      <c r="BP6" s="20" t="str">
        <f>IF(BP7="","",IF(BP7="-","【-】","【"&amp;SUBSTITUTE(TEXT(BP7,"#,##0.00"),"-","△")&amp;"】"))</f>
        <v>【669.11】</v>
      </c>
      <c r="BQ6" s="21" t="str">
        <f>IF(BQ7="",NA(),BQ7)</f>
        <v>-</v>
      </c>
      <c r="BR6" s="21">
        <f t="shared" ref="BR6:BZ6" si="8">IF(BR7="",NA(),BR7)</f>
        <v>99.37</v>
      </c>
      <c r="BS6" s="21">
        <f t="shared" si="8"/>
        <v>103.23</v>
      </c>
      <c r="BT6" s="21">
        <f t="shared" si="8"/>
        <v>105.67</v>
      </c>
      <c r="BU6" s="21">
        <f t="shared" si="8"/>
        <v>99.61</v>
      </c>
      <c r="BV6" s="21" t="str">
        <f t="shared" si="8"/>
        <v>-</v>
      </c>
      <c r="BW6" s="21">
        <f t="shared" si="8"/>
        <v>100.34</v>
      </c>
      <c r="BX6" s="21">
        <f t="shared" si="8"/>
        <v>99.89</v>
      </c>
      <c r="BY6" s="21">
        <f t="shared" si="8"/>
        <v>99.95</v>
      </c>
      <c r="BZ6" s="21">
        <f t="shared" si="8"/>
        <v>103.4</v>
      </c>
      <c r="CA6" s="20" t="str">
        <f>IF(CA7="","",IF(CA7="-","【-】","【"&amp;SUBSTITUTE(TEXT(CA7,"#,##0.00"),"-","△")&amp;"】"))</f>
        <v>【99.73】</v>
      </c>
      <c r="CB6" s="21" t="str">
        <f>IF(CB7="",NA(),CB7)</f>
        <v>-</v>
      </c>
      <c r="CC6" s="21">
        <f t="shared" ref="CC6:CK6" si="9">IF(CC7="",NA(),CC7)</f>
        <v>143.11000000000001</v>
      </c>
      <c r="CD6" s="21">
        <f t="shared" si="9"/>
        <v>137.57</v>
      </c>
      <c r="CE6" s="21">
        <f t="shared" si="9"/>
        <v>131.68</v>
      </c>
      <c r="CF6" s="21">
        <f t="shared" si="9"/>
        <v>140</v>
      </c>
      <c r="CG6" s="21" t="str">
        <f t="shared" si="9"/>
        <v>-</v>
      </c>
      <c r="CH6" s="21">
        <f t="shared" si="9"/>
        <v>113.49</v>
      </c>
      <c r="CI6" s="21">
        <f t="shared" si="9"/>
        <v>112.4</v>
      </c>
      <c r="CJ6" s="21">
        <f t="shared" si="9"/>
        <v>110.21</v>
      </c>
      <c r="CK6" s="21">
        <f t="shared" si="9"/>
        <v>110.26</v>
      </c>
      <c r="CL6" s="20" t="str">
        <f>IF(CL7="","",IF(CL7="-","【-】","【"&amp;SUBSTITUTE(TEXT(CL7,"#,##0.00"),"-","△")&amp;"】"))</f>
        <v>【134.98】</v>
      </c>
      <c r="CM6" s="21" t="str">
        <f>IF(CM7="",NA(),CM7)</f>
        <v>-</v>
      </c>
      <c r="CN6" s="21">
        <f t="shared" ref="CN6:CV6" si="10">IF(CN7="",NA(),CN7)</f>
        <v>99.77</v>
      </c>
      <c r="CO6" s="21">
        <f t="shared" si="10"/>
        <v>101.95</v>
      </c>
      <c r="CP6" s="21">
        <f t="shared" si="10"/>
        <v>109.17</v>
      </c>
      <c r="CQ6" s="21">
        <f t="shared" si="10"/>
        <v>113.51</v>
      </c>
      <c r="CR6" s="21" t="str">
        <f t="shared" si="10"/>
        <v>-</v>
      </c>
      <c r="CS6" s="21">
        <f t="shared" si="10"/>
        <v>62.96</v>
      </c>
      <c r="CT6" s="21">
        <f t="shared" si="10"/>
        <v>62.97</v>
      </c>
      <c r="CU6" s="21">
        <f t="shared" si="10"/>
        <v>64.930000000000007</v>
      </c>
      <c r="CV6" s="21">
        <f t="shared" si="10"/>
        <v>65.680000000000007</v>
      </c>
      <c r="CW6" s="20" t="str">
        <f>IF(CW7="","",IF(CW7="-","【-】","【"&amp;SUBSTITUTE(TEXT(CW7,"#,##0.00"),"-","△")&amp;"】"))</f>
        <v>【59.99】</v>
      </c>
      <c r="CX6" s="21" t="str">
        <f>IF(CX7="",NA(),CX7)</f>
        <v>-</v>
      </c>
      <c r="CY6" s="21">
        <f t="shared" ref="CY6:DG6" si="11">IF(CY7="",NA(),CY7)</f>
        <v>93.31</v>
      </c>
      <c r="CZ6" s="21">
        <f t="shared" si="11"/>
        <v>92.71</v>
      </c>
      <c r="DA6" s="21">
        <f t="shared" si="11"/>
        <v>92.66</v>
      </c>
      <c r="DB6" s="21">
        <f t="shared" si="11"/>
        <v>92.79</v>
      </c>
      <c r="DC6" s="21" t="str">
        <f t="shared" si="11"/>
        <v>-</v>
      </c>
      <c r="DD6" s="21">
        <f t="shared" si="11"/>
        <v>96.96</v>
      </c>
      <c r="DE6" s="21">
        <f t="shared" si="11"/>
        <v>96.97</v>
      </c>
      <c r="DF6" s="21">
        <f t="shared" si="11"/>
        <v>97.7</v>
      </c>
      <c r="DG6" s="21">
        <f t="shared" si="11"/>
        <v>97.59</v>
      </c>
      <c r="DH6" s="20" t="str">
        <f>IF(DH7="","",IF(DH7="-","【-】","【"&amp;SUBSTITUTE(TEXT(DH7,"#,##0.00"),"-","△")&amp;"】"))</f>
        <v>【95.72】</v>
      </c>
      <c r="DI6" s="21" t="str">
        <f>IF(DI7="",NA(),DI7)</f>
        <v>-</v>
      </c>
      <c r="DJ6" s="21">
        <f t="shared" ref="DJ6:DR6" si="12">IF(DJ7="",NA(),DJ7)</f>
        <v>3.47</v>
      </c>
      <c r="DK6" s="21">
        <f t="shared" si="12"/>
        <v>6.9</v>
      </c>
      <c r="DL6" s="21">
        <f t="shared" si="12"/>
        <v>9.5500000000000007</v>
      </c>
      <c r="DM6" s="21">
        <f t="shared" si="12"/>
        <v>12.07</v>
      </c>
      <c r="DN6" s="21" t="str">
        <f t="shared" si="12"/>
        <v>-</v>
      </c>
      <c r="DO6" s="21">
        <f t="shared" si="12"/>
        <v>25.13</v>
      </c>
      <c r="DP6" s="21">
        <f t="shared" si="12"/>
        <v>24.54</v>
      </c>
      <c r="DQ6" s="21">
        <f t="shared" si="12"/>
        <v>23.38</v>
      </c>
      <c r="DR6" s="21">
        <f t="shared" si="12"/>
        <v>24.59</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6.4</v>
      </c>
      <c r="EA6" s="21">
        <f t="shared" si="13"/>
        <v>7.66</v>
      </c>
      <c r="EB6" s="21">
        <f t="shared" si="13"/>
        <v>8.1999999999999993</v>
      </c>
      <c r="EC6" s="21">
        <f t="shared" si="13"/>
        <v>9.43</v>
      </c>
      <c r="ED6" s="20" t="str">
        <f>IF(ED7="","",IF(ED7="-","【-】","【"&amp;SUBSTITUTE(TEXT(ED7,"#,##0.00"),"-","△")&amp;"】"))</f>
        <v>【6.54】</v>
      </c>
      <c r="EE6" s="21" t="str">
        <f>IF(EE7="",NA(),EE7)</f>
        <v>-</v>
      </c>
      <c r="EF6" s="20">
        <f t="shared" ref="EF6:EN6" si="14">IF(EF7="",NA(),EF7)</f>
        <v>0</v>
      </c>
      <c r="EG6" s="20">
        <f t="shared" si="14"/>
        <v>0</v>
      </c>
      <c r="EH6" s="21">
        <f t="shared" si="14"/>
        <v>0.02</v>
      </c>
      <c r="EI6" s="21">
        <f t="shared" si="14"/>
        <v>0.02</v>
      </c>
      <c r="EJ6" s="21" t="str">
        <f t="shared" si="14"/>
        <v>-</v>
      </c>
      <c r="EK6" s="21">
        <f t="shared" si="14"/>
        <v>0.16</v>
      </c>
      <c r="EL6" s="21">
        <f t="shared" si="14"/>
        <v>0.16</v>
      </c>
      <c r="EM6" s="21">
        <f t="shared" si="14"/>
        <v>0.14000000000000001</v>
      </c>
      <c r="EN6" s="21">
        <f t="shared" si="14"/>
        <v>0.15</v>
      </c>
      <c r="EO6" s="20" t="str">
        <f>IF(EO7="","",IF(EO7="-","【-】","【"&amp;SUBSTITUTE(TEXT(EO7,"#,##0.00"),"-","△")&amp;"】"))</f>
        <v>【0.24】</v>
      </c>
    </row>
    <row r="7" spans="1:148" s="22" customFormat="1" x14ac:dyDescent="0.2">
      <c r="A7" s="14"/>
      <c r="B7" s="23">
        <v>2021</v>
      </c>
      <c r="C7" s="23">
        <v>122033</v>
      </c>
      <c r="D7" s="23">
        <v>46</v>
      </c>
      <c r="E7" s="23">
        <v>17</v>
      </c>
      <c r="F7" s="23">
        <v>1</v>
      </c>
      <c r="G7" s="23">
        <v>0</v>
      </c>
      <c r="H7" s="23" t="s">
        <v>96</v>
      </c>
      <c r="I7" s="23" t="s">
        <v>97</v>
      </c>
      <c r="J7" s="23" t="s">
        <v>98</v>
      </c>
      <c r="K7" s="23" t="s">
        <v>99</v>
      </c>
      <c r="L7" s="23" t="s">
        <v>100</v>
      </c>
      <c r="M7" s="23" t="s">
        <v>101</v>
      </c>
      <c r="N7" s="24" t="s">
        <v>102</v>
      </c>
      <c r="O7" s="24">
        <v>60.57</v>
      </c>
      <c r="P7" s="24">
        <v>76.78</v>
      </c>
      <c r="Q7" s="24">
        <v>81.680000000000007</v>
      </c>
      <c r="R7" s="24">
        <v>2563</v>
      </c>
      <c r="S7" s="24">
        <v>490843</v>
      </c>
      <c r="T7" s="24">
        <v>57.45</v>
      </c>
      <c r="U7" s="24">
        <v>8543.83</v>
      </c>
      <c r="V7" s="24">
        <v>377400</v>
      </c>
      <c r="W7" s="24">
        <v>24.22</v>
      </c>
      <c r="X7" s="24">
        <v>15582.16</v>
      </c>
      <c r="Y7" s="24" t="s">
        <v>102</v>
      </c>
      <c r="Z7" s="24">
        <v>100.03</v>
      </c>
      <c r="AA7" s="24">
        <v>102.97</v>
      </c>
      <c r="AB7" s="24">
        <v>104.17</v>
      </c>
      <c r="AC7" s="24">
        <v>99.51</v>
      </c>
      <c r="AD7" s="24" t="s">
        <v>102</v>
      </c>
      <c r="AE7" s="24">
        <v>108.87</v>
      </c>
      <c r="AF7" s="24">
        <v>109</v>
      </c>
      <c r="AG7" s="24">
        <v>107.09</v>
      </c>
      <c r="AH7" s="24">
        <v>107.96</v>
      </c>
      <c r="AI7" s="24">
        <v>107.02</v>
      </c>
      <c r="AJ7" s="24" t="s">
        <v>102</v>
      </c>
      <c r="AK7" s="24">
        <v>1.47</v>
      </c>
      <c r="AL7" s="24">
        <v>0</v>
      </c>
      <c r="AM7" s="24">
        <v>0</v>
      </c>
      <c r="AN7" s="24">
        <v>0</v>
      </c>
      <c r="AO7" s="24" t="s">
        <v>102</v>
      </c>
      <c r="AP7" s="24">
        <v>0.39</v>
      </c>
      <c r="AQ7" s="24">
        <v>0.28000000000000003</v>
      </c>
      <c r="AR7" s="24">
        <v>0.59</v>
      </c>
      <c r="AS7" s="24">
        <v>0.68</v>
      </c>
      <c r="AT7" s="24">
        <v>3.09</v>
      </c>
      <c r="AU7" s="24" t="s">
        <v>102</v>
      </c>
      <c r="AV7" s="24">
        <v>65.92</v>
      </c>
      <c r="AW7" s="24">
        <v>68.52</v>
      </c>
      <c r="AX7" s="24">
        <v>104.74</v>
      </c>
      <c r="AY7" s="24">
        <v>95.31</v>
      </c>
      <c r="AZ7" s="24" t="s">
        <v>102</v>
      </c>
      <c r="BA7" s="24">
        <v>73.55</v>
      </c>
      <c r="BB7" s="24">
        <v>71.19</v>
      </c>
      <c r="BC7" s="24">
        <v>77.72</v>
      </c>
      <c r="BD7" s="24">
        <v>86.61</v>
      </c>
      <c r="BE7" s="24">
        <v>71.39</v>
      </c>
      <c r="BF7" s="24" t="s">
        <v>102</v>
      </c>
      <c r="BG7" s="24">
        <v>724.37</v>
      </c>
      <c r="BH7" s="24">
        <v>771.16</v>
      </c>
      <c r="BI7" s="24">
        <v>732.51</v>
      </c>
      <c r="BJ7" s="24">
        <v>869.42</v>
      </c>
      <c r="BK7" s="24" t="s">
        <v>102</v>
      </c>
      <c r="BL7" s="24">
        <v>514.27</v>
      </c>
      <c r="BM7" s="24">
        <v>517.34</v>
      </c>
      <c r="BN7" s="24">
        <v>485.6</v>
      </c>
      <c r="BO7" s="24">
        <v>463.93</v>
      </c>
      <c r="BP7" s="24">
        <v>669.11</v>
      </c>
      <c r="BQ7" s="24" t="s">
        <v>102</v>
      </c>
      <c r="BR7" s="24">
        <v>99.37</v>
      </c>
      <c r="BS7" s="24">
        <v>103.23</v>
      </c>
      <c r="BT7" s="24">
        <v>105.67</v>
      </c>
      <c r="BU7" s="24">
        <v>99.61</v>
      </c>
      <c r="BV7" s="24" t="s">
        <v>102</v>
      </c>
      <c r="BW7" s="24">
        <v>100.34</v>
      </c>
      <c r="BX7" s="24">
        <v>99.89</v>
      </c>
      <c r="BY7" s="24">
        <v>99.95</v>
      </c>
      <c r="BZ7" s="24">
        <v>103.4</v>
      </c>
      <c r="CA7" s="24">
        <v>99.73</v>
      </c>
      <c r="CB7" s="24" t="s">
        <v>102</v>
      </c>
      <c r="CC7" s="24">
        <v>143.11000000000001</v>
      </c>
      <c r="CD7" s="24">
        <v>137.57</v>
      </c>
      <c r="CE7" s="24">
        <v>131.68</v>
      </c>
      <c r="CF7" s="24">
        <v>140</v>
      </c>
      <c r="CG7" s="24" t="s">
        <v>102</v>
      </c>
      <c r="CH7" s="24">
        <v>113.49</v>
      </c>
      <c r="CI7" s="24">
        <v>112.4</v>
      </c>
      <c r="CJ7" s="24">
        <v>110.21</v>
      </c>
      <c r="CK7" s="24">
        <v>110.26</v>
      </c>
      <c r="CL7" s="24">
        <v>134.97999999999999</v>
      </c>
      <c r="CM7" s="24" t="s">
        <v>102</v>
      </c>
      <c r="CN7" s="24">
        <v>99.77</v>
      </c>
      <c r="CO7" s="24">
        <v>101.95</v>
      </c>
      <c r="CP7" s="24">
        <v>109.17</v>
      </c>
      <c r="CQ7" s="24">
        <v>113.51</v>
      </c>
      <c r="CR7" s="24" t="s">
        <v>102</v>
      </c>
      <c r="CS7" s="24">
        <v>62.96</v>
      </c>
      <c r="CT7" s="24">
        <v>62.97</v>
      </c>
      <c r="CU7" s="24">
        <v>64.930000000000007</v>
      </c>
      <c r="CV7" s="24">
        <v>65.680000000000007</v>
      </c>
      <c r="CW7" s="24">
        <v>59.99</v>
      </c>
      <c r="CX7" s="24" t="s">
        <v>102</v>
      </c>
      <c r="CY7" s="24">
        <v>93.31</v>
      </c>
      <c r="CZ7" s="24">
        <v>92.71</v>
      </c>
      <c r="DA7" s="24">
        <v>92.66</v>
      </c>
      <c r="DB7" s="24">
        <v>92.79</v>
      </c>
      <c r="DC7" s="24" t="s">
        <v>102</v>
      </c>
      <c r="DD7" s="24">
        <v>96.96</v>
      </c>
      <c r="DE7" s="24">
        <v>96.97</v>
      </c>
      <c r="DF7" s="24">
        <v>97.7</v>
      </c>
      <c r="DG7" s="24">
        <v>97.59</v>
      </c>
      <c r="DH7" s="24">
        <v>95.72</v>
      </c>
      <c r="DI7" s="24" t="s">
        <v>102</v>
      </c>
      <c r="DJ7" s="24">
        <v>3.47</v>
      </c>
      <c r="DK7" s="24">
        <v>6.9</v>
      </c>
      <c r="DL7" s="24">
        <v>9.5500000000000007</v>
      </c>
      <c r="DM7" s="24">
        <v>12.07</v>
      </c>
      <c r="DN7" s="24" t="s">
        <v>102</v>
      </c>
      <c r="DO7" s="24">
        <v>25.13</v>
      </c>
      <c r="DP7" s="24">
        <v>24.54</v>
      </c>
      <c r="DQ7" s="24">
        <v>23.38</v>
      </c>
      <c r="DR7" s="24">
        <v>24.59</v>
      </c>
      <c r="DS7" s="24">
        <v>38.17</v>
      </c>
      <c r="DT7" s="24" t="s">
        <v>102</v>
      </c>
      <c r="DU7" s="24">
        <v>0</v>
      </c>
      <c r="DV7" s="24">
        <v>0</v>
      </c>
      <c r="DW7" s="24">
        <v>0</v>
      </c>
      <c r="DX7" s="24">
        <v>0</v>
      </c>
      <c r="DY7" s="24" t="s">
        <v>102</v>
      </c>
      <c r="DZ7" s="24">
        <v>6.4</v>
      </c>
      <c r="EA7" s="24">
        <v>7.66</v>
      </c>
      <c r="EB7" s="24">
        <v>8.1999999999999993</v>
      </c>
      <c r="EC7" s="24">
        <v>9.43</v>
      </c>
      <c r="ED7" s="24">
        <v>6.54</v>
      </c>
      <c r="EE7" s="24" t="s">
        <v>102</v>
      </c>
      <c r="EF7" s="24">
        <v>0</v>
      </c>
      <c r="EG7" s="24">
        <v>0</v>
      </c>
      <c r="EH7" s="24">
        <v>0.02</v>
      </c>
      <c r="EI7" s="24">
        <v>0.02</v>
      </c>
      <c r="EJ7" s="24" t="s">
        <v>102</v>
      </c>
      <c r="EK7" s="24">
        <v>0.16</v>
      </c>
      <c r="EL7" s="24">
        <v>0.16</v>
      </c>
      <c r="EM7" s="24">
        <v>0.14000000000000001</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2023-02-01T04:14:22Z</cp:lastPrinted>
  <dcterms:created xsi:type="dcterms:W3CDTF">2023-01-12T23:28:43Z</dcterms:created>
  <dcterms:modified xsi:type="dcterms:W3CDTF">2023-02-01T04:14:26Z</dcterms:modified>
  <cp:category/>
</cp:coreProperties>
</file>