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分析表（佐倉市）\"/>
    </mc:Choice>
  </mc:AlternateContent>
  <xr:revisionPtr revIDLastSave="0" documentId="13_ncr:1_{7ADE5487-4045-478C-9C70-A9A23EEB5E4C}" xr6:coauthVersionLast="47" xr6:coauthVersionMax="47" xr10:uidLastSave="{00000000-0000-0000-0000-000000000000}"/>
  <workbookProtection workbookAlgorithmName="SHA-512" workbookHashValue="ofW/v5LXMMFoqMGTWBeaXzW5hFUK2r3dinIJDKHEQ2VN/pZjlW04OBG9XO2iRJ51a/r72tLrs4j+WpAArf7obg==" workbookSaltValue="19f9e+BVF6vHECvWyLlo4g=="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Q6" i="5"/>
  <c r="P6" i="5"/>
  <c r="P10" i="4" s="1"/>
  <c r="O6" i="5"/>
  <c r="I10" i="4" s="1"/>
  <c r="N6" i="5"/>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D10" i="4"/>
  <c r="W10" i="4"/>
  <c r="B10" i="4"/>
  <c r="BB8" i="4"/>
  <c r="AD8" i="4"/>
  <c r="W8" i="4"/>
  <c r="B8"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<sst xmlns="http://schemas.openxmlformats.org/spreadsheetml/2006/main" count="236" uniqueCount="117">
  <si>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</si>
  <si>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</si>
  <si>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</si>
  <si>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</si>
  <si>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</si>
  <si>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</si>
  <si>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</si>
  <si>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</si>
  <si>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</si>
  <si>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</si>
  <si>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</si>
  <si>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</si>
  <si>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</si>
  <si>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</si>
  <si>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</si>
  <si>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</si>
  <si>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</si>
  <si>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</si>
  <si>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</si>
  <si>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</si>
  <si>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</si>
  <si>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</si>
  <si>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</si>
  <si>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</si>
  <si>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</si>
  <si>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</si>
  <si>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</si>
  <si>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</si>
  <si>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</si>
  <si>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</si>
  <si>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</si>
  <si>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</si>
  <si>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</si>
  <si>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</si>
  <si>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</si>
  <si>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</si>
  <si>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</si>
  <si>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</si>
  <si>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</si>
  <si>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</si>
  <si>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</si>
  <si>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</si>
  <si>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</si>
  <si>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</si>
  <si>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</si>
  <si>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</si>
  <si>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</si>
  <si>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</si>
  <si>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</si>
  <si>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</si>
  <si>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</si>
  <si>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</si>
  <si>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</si>
  <si>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</si>
  <si>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</si>
  <si>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</si>
  <si>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</si>
  <si>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</si>
  <si>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</si>
  <si>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</si>
  <si>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</si>
  <si>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</si>
  <si>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</si>
  <si>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</si>
  <si>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</si>
  <si>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</si>
  <si>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</si>
  <si>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</si>
  <si>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</si>
  <si>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</si>
  <si>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</si>
  <si>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</si>
  <si>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</si>
  <si>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</si>
  <si>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</si>
  <si>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</si>
  <si>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</si>
  <si>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</si>
  <si>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</si>
  <si>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</si>
  <si>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</si>
  <si>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</si>
  <si>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</si>
  <si>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</si>
  <si>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</si>
  <si>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</si>
  <si>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</si>
  <si>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</si>
  <si>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</si>
  <si>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</si>
  <si>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</si>
  <si>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</si>
  <si>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</si>
  <si>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</si>
  <si>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</si>
  <si>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</si>
  <si>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佐倉市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</si>
  <si>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</si>
  <si>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</si>
  <si>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</si>
  <si>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</si>
  <si>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</si>
  <si>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</si>
  <si>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</si>
  <si>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</si>
  <si>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</si>
  <si>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</si>
  <si>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</si>
  <si>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</si>
  <si>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</si>
  <si>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</si>
  <si>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</si>
  <si>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</si>
  <si>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</si>
  <si>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※下水道事業全体（公共＋特環）について記述しているため、公共・特環ごとの表・グラフとは内容が異なる部分があります。
①経常収支比率　
　100％を超え、全国平均、類似団体平均ともに上回っている。
②累積欠損比率
　累積欠損金の発生はない。　
③流動比率
　順調に上昇しており、全国平均や類似団体平均と比べて高い水準にある。今後に控える老朽化施設の更新工事に充てるため、現預金を蓄えておく必要がある。
④企業債残高対事業規模比率
　企業債残高がもともと少ないこともあり、全国平均、類似団体平均と比較し良好な数値を示している。
⑤経費回収率
　印旛沼流域下水道の維持管理負担金や修繕費の増加により、前年度よりも減少している。　　　 
⑥汚水処理原価　　
　印旛沼流域下水道の維持管理負担金や修繕費の増加により、前年度よりも増加している。
⑦施設利用率
　当市は処理場を持たない。
⑧水洗化率
　前年度からほぼ横ばいの状況。引き続き、佐倉市上下水道ビジョンに基づき、接続奨励などの実施により水洗化率の向上に努める。</t>
    <rPh sb="73" eb="74">
      <t>コ</t>
    </rPh>
    <rPh sb="128" eb="130">
      <t>ジュンチョウ</t>
    </rPh>
    <rPh sb="131" eb="133">
      <t>ジョウショウ</t>
    </rPh>
    <rPh sb="161" eb="163">
      <t>コンゴ</t>
    </rPh>
    <rPh sb="164" eb="165">
      <t>ヒカ</t>
    </rPh>
    <rPh sb="167" eb="170">
      <t>ロウキュウカ</t>
    </rPh>
    <rPh sb="170" eb="172">
      <t>シセツ</t>
    </rPh>
    <rPh sb="173" eb="175">
      <t>コウシン</t>
    </rPh>
    <rPh sb="175" eb="177">
      <t>コウジ</t>
    </rPh>
    <rPh sb="178" eb="179">
      <t>ア</t>
    </rPh>
    <rPh sb="188" eb="189">
      <t>タクワ</t>
    </rPh>
    <rPh sb="193" eb="195">
      <t>ヒツヨウ</t>
    </rPh>
    <rPh sb="287" eb="290">
      <t>シュウゼンヒ</t>
    </rPh>
    <rPh sb="291" eb="293">
      <t>ゾウカ</t>
    </rPh>
    <rPh sb="303" eb="305">
      <t>ゲンショウ</t>
    </rPh>
    <rPh sb="353" eb="356">
      <t>ゼンネンド</t>
    </rPh>
    <rPh sb="395" eb="398">
      <t>ゼンネンド</t>
    </rPh>
    <rPh sb="402" eb="403">
      <t>ヨコ</t>
    </rPh>
    <rPh sb="406" eb="408">
      <t>ジョウキョウ</t>
    </rPh>
    <rPh sb="409" eb="410">
      <t>ヒ</t>
    </rPh>
    <rPh sb="411" eb="412">
      <t>ツヅ</t>
    </rPh>
    <rPh sb="430" eb="432">
      <t>セツゾク</t>
    </rPh>
    <rPh sb="432" eb="434">
      <t>ショウレイ</t>
    </rPh>
    <rPh sb="437" eb="439">
      <t>ジッシ</t>
    </rPh>
    <rPh sb="442" eb="446">
      <t>スイセンカリツ</t>
    </rPh>
    <rPh sb="447" eb="449">
      <t>コウジョウ</t>
    </rPh>
    <rPh sb="450" eb="451">
      <t>ツト</t>
    </rPh>
    <phoneticPr fontId="4"/>
  </si>
  <si>
    <t xml:space="preserve">※下水道事業全体（公共＋特環）について記述しているため、公共・特環ごとの表・グラフとは内容が異なる部分があります。
①有形固定資産減価償却率
　全国平均、類似団体平均と比較して、当指標の数値は低いもののその差は縮まってきており、昭和40～50年代にかけ最も多くの下水道管を設置していることから、今後も増加が見込まれる。
②管渠老朽化率
　法定耐用年数を超えた管渠が出始め、老朽化が進行している。
③管渠改善率
　令和３年度は完了した更新工事が少なく、前年度比で当該指標の数値が低下することとなったが、今後もストックマネジメント計画に基づき計画的に管渠の改善を行っていく。
</t>
    <rPh sb="183" eb="185">
      <t>デハジ</t>
    </rPh>
    <rPh sb="191" eb="193">
      <t>シンコウ</t>
    </rPh>
    <rPh sb="208" eb="210">
      <t>レイワ</t>
    </rPh>
    <rPh sb="211" eb="213">
      <t>ネンド</t>
    </rPh>
    <rPh sb="214" eb="216">
      <t>カンリョウ</t>
    </rPh>
    <rPh sb="218" eb="222">
      <t>コウシンコウジ</t>
    </rPh>
    <rPh sb="223" eb="224">
      <t>スク</t>
    </rPh>
    <rPh sb="227" eb="230">
      <t>ゼンネンド</t>
    </rPh>
    <rPh sb="230" eb="231">
      <t>ヒ</t>
    </rPh>
    <rPh sb="232" eb="234">
      <t>トウガイ</t>
    </rPh>
    <rPh sb="234" eb="236">
      <t>シヒョウ</t>
    </rPh>
    <rPh sb="237" eb="239">
      <t>スウチ</t>
    </rPh>
    <rPh sb="240" eb="242">
      <t>テイカ</t>
    </rPh>
    <rPh sb="252" eb="254">
      <t>コンゴ</t>
    </rPh>
    <rPh sb="265" eb="267">
      <t>ケイカク</t>
    </rPh>
    <rPh sb="268" eb="269">
      <t>モト</t>
    </rPh>
    <rPh sb="271" eb="274">
      <t>ケイカクテキ</t>
    </rPh>
    <rPh sb="275" eb="277">
      <t>カンキョ</t>
    </rPh>
    <rPh sb="278" eb="280">
      <t>カイゼン</t>
    </rPh>
    <rPh sb="281" eb="282">
      <t>オコナ</t>
    </rPh>
    <phoneticPr fontId="4"/>
  </si>
  <si>
    <t>※下水道事業全体（公共＋特環）について記述しているため、公共・特環ごとの表・グラフとは内容が異なる部分があります。
　前年比で経常収支比率及び経費回収率が若干悪化しているのは、主に印旛沼流域下水道の維持管理負担金や修繕費の増加によるものだが、100％超を維持しており、流動比率も年々上昇している。
　現時点での財務指標は良好だが、管路等下水道施設の老朽化は徐々に進行していることから、楽観視することなく経営状況を注視し、定期的に事業量の見直しや使用料のあり方等についての検討も図っていく。</t>
    <rPh sb="70" eb="71">
      <t>オヨ</t>
    </rPh>
    <rPh sb="78" eb="80">
      <t>ジャッカン</t>
    </rPh>
    <rPh sb="89" eb="90">
      <t>オモ</t>
    </rPh>
    <rPh sb="126" eb="127">
      <t>チョウ</t>
    </rPh>
    <rPh sb="128" eb="130">
      <t>イジ</t>
    </rPh>
    <rPh sb="140" eb="142">
      <t>ネンネン</t>
    </rPh>
    <rPh sb="142" eb="144">
      <t>ジョウショウ</t>
    </rPh>
    <rPh sb="151" eb="154">
      <t>ゲンジテン</t>
    </rPh>
    <rPh sb="156" eb="160">
      <t>ザイムシヒョウ</t>
    </rPh>
    <rPh sb="161" eb="163">
      <t>リョウコウ</t>
    </rPh>
    <rPh sb="166" eb="168">
      <t>カンロ</t>
    </rPh>
    <rPh sb="168" eb="169">
      <t>トウ</t>
    </rPh>
    <rPh sb="169" eb="172">
      <t>ゲスイドウ</t>
    </rPh>
    <rPh sb="172" eb="174">
      <t>シセツ</t>
    </rPh>
    <rPh sb="175" eb="178">
      <t>ロウキュウカ</t>
    </rPh>
    <rPh sb="179" eb="181">
      <t>ジョジョ</t>
    </rPh>
    <rPh sb="182" eb="184">
      <t>シンコウ</t>
    </rPh>
    <rPh sb="193" eb="196">
      <t>ラッカンシ</t>
    </rPh>
    <rPh sb="202" eb="204">
      <t>ケイエイ</t>
    </rPh>
    <rPh sb="204" eb="206">
      <t>ジョウキョウ</t>
    </rPh>
    <rPh sb="207" eb="209">
      <t>チュウシ</t>
    </rPh>
    <rPh sb="223" eb="226">
      <t>シヨウリョウ</t>
    </rPh>
    <rPh sb="239" eb="24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</si>
</sst>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0.09</c:v>
                </c:pt>
                <c:pt idx="1">
                  <c:v>0.27</c:v>
                </c:pt>
                <c:pt idx="2">
                  <c:v>0.2</c:v>
                </c:pt>
                <c:pt idx="3">
                  <c:v>0.2</c:v>
                </c:pt>
                <c:pt idx="4">
                  <c:v>0.11</c:v>
                </c:pt>
              </c:numCache>
            </c:numRef>
          </c:val>
          <c:extLst>
            <c:ext xmlns:c16="http://schemas.microsoft.com/office/drawing/2014/chart" uri="{C3380CC4-5D6E-409C-BE32-E72D297353CC}">
              <c16:uniqueId val="{00000000-5D95-477E-AD36-7FB8CA3D935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0.21</c:v>
                </c:pt>
                <c:pt idx="2">
                  <c:v>0.19</c:v>
                </c:pt>
                <c:pt idx="3">
                  <c:v>0.19</c:v>
                </c:pt>
                <c:pt idx="4">
                  <c:v>0.19</c:v>
                </c:pt>
              </c:numCache>
            </c:numRef>
          </c:val>
          <c:smooth val="0"/>
          <c:extLst>
            <c:ext xmlns:c16="http://schemas.microsoft.com/office/drawing/2014/chart" uri="{C3380CC4-5D6E-409C-BE32-E72D297353CC}">
              <c16:uniqueId val="{00000001-5D95-477E-AD36-7FB8CA3D935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83-4508-9481-33C75F74D7F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61.54</c:v>
                </c:pt>
                <c:pt idx="1">
                  <c:v>61.93</c:v>
                </c:pt>
                <c:pt idx="2">
                  <c:v>61.32</c:v>
                </c:pt>
                <c:pt idx="3">
                  <c:v>61.7</c:v>
                </c:pt>
                <c:pt idx="4">
                  <c:v>63.04</c:v>
                </c:pt>
              </c:numCache>
            </c:numRef>
          </c:val>
          <c:smooth val="0"/>
          <c:extLst>
            <c:ext xmlns:c16="http://schemas.microsoft.com/office/drawing/2014/chart" uri="{C3380CC4-5D6E-409C-BE32-E72D297353CC}">
              <c16:uniqueId val="{00000001-2B83-4508-9481-33C75F74D7F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98.05</c:v>
                </c:pt>
                <c:pt idx="1">
                  <c:v>98.08</c:v>
                </c:pt>
                <c:pt idx="2">
                  <c:v>98.17</c:v>
                </c:pt>
                <c:pt idx="3">
                  <c:v>98.66</c:v>
                </c:pt>
                <c:pt idx="4">
                  <c:v>98.64</c:v>
                </c:pt>
              </c:numCache>
            </c:numRef>
          </c:val>
          <c:extLst>
            <c:ext xmlns:c16="http://schemas.microsoft.com/office/drawing/2014/chart" uri="{C3380CC4-5D6E-409C-BE32-E72D297353CC}">
              <c16:uniqueId val="{00000000-3784-4A60-A499-D8BC21BD1FD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94.13</c:v>
                </c:pt>
                <c:pt idx="1">
                  <c:v>94.45</c:v>
                </c:pt>
                <c:pt idx="2">
                  <c:v>94.58</c:v>
                </c:pt>
                <c:pt idx="3">
                  <c:v>94.56</c:v>
                </c:pt>
                <c:pt idx="4">
                  <c:v>94.75</c:v>
                </c:pt>
              </c:numCache>
            </c:numRef>
          </c:val>
          <c:smooth val="0"/>
          <c:extLst>
            <c:ext xmlns:c16="http://schemas.microsoft.com/office/drawing/2014/chart" uri="{C3380CC4-5D6E-409C-BE32-E72D297353CC}">
              <c16:uniqueId val="{00000001-3784-4A60-A499-D8BC21BD1FD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112.88</c:v>
                </c:pt>
                <c:pt idx="1">
                  <c:v>121.36</c:v>
                </c:pt>
                <c:pt idx="2">
                  <c:v>119.13</c:v>
                </c:pt>
                <c:pt idx="3">
                  <c:v>114.77</c:v>
                </c:pt>
                <c:pt idx="4">
                  <c:v>115.66</c:v>
                </c:pt>
              </c:numCache>
            </c:numRef>
          </c:val>
          <c:extLst>
            <c:ext xmlns:c16="http://schemas.microsoft.com/office/drawing/2014/chart" uri="{C3380CC4-5D6E-409C-BE32-E72D297353CC}">
              <c16:uniqueId val="{00000000-FBB7-4834-8629-FA8755C9FB6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107.43</c:v>
                </c:pt>
                <c:pt idx="1">
                  <c:v>107.64</c:v>
                </c:pt>
                <c:pt idx="2">
                  <c:v>107.03</c:v>
                </c:pt>
                <c:pt idx="3">
                  <c:v>106.55</c:v>
                </c:pt>
                <c:pt idx="4">
                  <c:v>106.01</c:v>
                </c:pt>
              </c:numCache>
            </c:numRef>
          </c:val>
          <c:smooth val="0"/>
          <c:extLst>
            <c:ext xmlns:c16="http://schemas.microsoft.com/office/drawing/2014/chart" uri="{C3380CC4-5D6E-409C-BE32-E72D297353CC}">
              <c16:uniqueId val="{00000001-FBB7-4834-8629-FA8755C9FB6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14.57</c:v>
                </c:pt>
                <c:pt idx="1">
                  <c:v>17.93</c:v>
                </c:pt>
                <c:pt idx="2">
                  <c:v>21.2</c:v>
                </c:pt>
                <c:pt idx="3">
                  <c:v>24.57</c:v>
                </c:pt>
                <c:pt idx="4">
                  <c:v>27.51</c:v>
                </c:pt>
              </c:numCache>
            </c:numRef>
          </c:val>
          <c:extLst>
            <c:ext xmlns:c16="http://schemas.microsoft.com/office/drawing/2014/chart" uri="{C3380CC4-5D6E-409C-BE32-E72D297353CC}">
              <c16:uniqueId val="{00000000-2D1E-4F1D-8BB3-994AB32B7D7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30.11</c:v>
                </c:pt>
                <c:pt idx="1">
                  <c:v>30.45</c:v>
                </c:pt>
                <c:pt idx="2">
                  <c:v>31.01</c:v>
                </c:pt>
                <c:pt idx="3">
                  <c:v>28.87</c:v>
                </c:pt>
                <c:pt idx="4">
                  <c:v>31.34</c:v>
                </c:pt>
              </c:numCache>
            </c:numRef>
          </c:val>
          <c:smooth val="0"/>
          <c:extLst>
            <c:ext xmlns:c16="http://schemas.microsoft.com/office/drawing/2014/chart" uri="{C3380CC4-5D6E-409C-BE32-E72D297353CC}">
              <c16:uniqueId val="{00000001-2D1E-4F1D-8BB3-994AB32B7D7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quot;-&quot;">
                  <c:v>0.79</c:v>
                </c:pt>
              </c:numCache>
            </c:numRef>
          </c:val>
          <c:extLst>
            <c:ext xmlns:c16="http://schemas.microsoft.com/office/drawing/2014/chart" uri="{C3380CC4-5D6E-409C-BE32-E72D297353CC}">
              <c16:uniqueId val="{00000000-EB7D-41C9-A678-39652D8487C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4.54</c:v>
                </c:pt>
                <c:pt idx="1">
                  <c:v>4.8499999999999996</c:v>
                </c:pt>
                <c:pt idx="2">
                  <c:v>4.95</c:v>
                </c:pt>
                <c:pt idx="3">
                  <c:v>5.64</c:v>
                </c:pt>
                <c:pt idx="4">
                  <c:v>6.43</c:v>
                </c:pt>
              </c:numCache>
            </c:numRef>
          </c:val>
          <c:smooth val="0"/>
          <c:extLst>
            <c:ext xmlns:c16="http://schemas.microsoft.com/office/drawing/2014/chart" uri="{C3380CC4-5D6E-409C-BE32-E72D297353CC}">
              <c16:uniqueId val="{00000001-EB7D-41C9-A678-39652D8487C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3A-4F69-A389-4D05C1F723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10.199999999999999</c:v>
                </c:pt>
                <c:pt idx="1">
                  <c:v>9.1999999999999993</c:v>
                </c:pt>
                <c:pt idx="2">
                  <c:v>7.69</c:v>
                </c:pt>
                <c:pt idx="3">
                  <c:v>5.95</c:v>
                </c:pt>
                <c:pt idx="4">
                  <c:v>5.27</c:v>
                </c:pt>
              </c:numCache>
            </c:numRef>
          </c:val>
          <c:smooth val="0"/>
          <c:extLst>
            <c:ext xmlns:c16="http://schemas.microsoft.com/office/drawing/2014/chart" uri="{C3380CC4-5D6E-409C-BE32-E72D297353CC}">
              <c16:uniqueId val="{00000001-ED3A-4F69-A389-4D05C1F723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282.69</c:v>
                </c:pt>
                <c:pt idx="1">
                  <c:v>352.29</c:v>
                </c:pt>
                <c:pt idx="2">
                  <c:v>467.95</c:v>
                </c:pt>
                <c:pt idx="3">
                  <c:v>634.74</c:v>
                </c:pt>
                <c:pt idx="4">
                  <c:v>763.09</c:v>
                </c:pt>
              </c:numCache>
            </c:numRef>
          </c:val>
          <c:extLst>
            <c:ext xmlns:c16="http://schemas.microsoft.com/office/drawing/2014/chart" uri="{C3380CC4-5D6E-409C-BE32-E72D297353CC}">
              <c16:uniqueId val="{00000000-9D67-45CD-85A6-D8F4BF319BF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65.83</c:v>
                </c:pt>
                <c:pt idx="1">
                  <c:v>72.22</c:v>
                </c:pt>
                <c:pt idx="2">
                  <c:v>73.02</c:v>
                </c:pt>
                <c:pt idx="3">
                  <c:v>72.930000000000007</c:v>
                </c:pt>
                <c:pt idx="4">
                  <c:v>80.08</c:v>
                </c:pt>
              </c:numCache>
            </c:numRef>
          </c:val>
          <c:smooth val="0"/>
          <c:extLst>
            <c:ext xmlns:c16="http://schemas.microsoft.com/office/drawing/2014/chart" uri="{C3380CC4-5D6E-409C-BE32-E72D297353CC}">
              <c16:uniqueId val="{00000001-9D67-45CD-85A6-D8F4BF319BF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109.32</c:v>
                </c:pt>
                <c:pt idx="1">
                  <c:v>91.16</c:v>
                </c:pt>
                <c:pt idx="2">
                  <c:v>84.72</c:v>
                </c:pt>
                <c:pt idx="3">
                  <c:v>101.85</c:v>
                </c:pt>
                <c:pt idx="4">
                  <c:v>97.35</c:v>
                </c:pt>
              </c:numCache>
            </c:numRef>
          </c:val>
          <c:extLst>
            <c:ext xmlns:c16="http://schemas.microsoft.com/office/drawing/2014/chart" uri="{C3380CC4-5D6E-409C-BE32-E72D297353CC}">
              <c16:uniqueId val="{00000000-DD4F-40FB-B96B-77FAE6C357F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805.14</c:v>
                </c:pt>
                <c:pt idx="1">
                  <c:v>730.93</c:v>
                </c:pt>
                <c:pt idx="2">
                  <c:v>708.89</c:v>
                </c:pt>
                <c:pt idx="3">
                  <c:v>730.52</c:v>
                </c:pt>
                <c:pt idx="4">
                  <c:v>672.33</c:v>
                </c:pt>
              </c:numCache>
            </c:numRef>
          </c:val>
          <c:smooth val="0"/>
          <c:extLst>
            <c:ext xmlns:c16="http://schemas.microsoft.com/office/drawing/2014/chart" uri="{C3380CC4-5D6E-409C-BE32-E72D297353CC}">
              <c16:uniqueId val="{00000001-DD4F-40FB-B96B-77FAE6C357F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123.05</c:v>
                </c:pt>
                <c:pt idx="1">
                  <c:v>140.26</c:v>
                </c:pt>
                <c:pt idx="2">
                  <c:v>131.75</c:v>
                </c:pt>
                <c:pt idx="3">
                  <c:v>125.98</c:v>
                </c:pt>
                <c:pt idx="4">
                  <c:v>124.72</c:v>
                </c:pt>
              </c:numCache>
            </c:numRef>
          </c:val>
          <c:extLst>
            <c:ext xmlns:c16="http://schemas.microsoft.com/office/drawing/2014/chart" uri="{C3380CC4-5D6E-409C-BE32-E72D297353CC}">
              <c16:uniqueId val="{00000000-B15D-4461-9828-90FAE69F33E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100.22</c:v>
                </c:pt>
                <c:pt idx="1">
                  <c:v>98.09</c:v>
                </c:pt>
                <c:pt idx="2">
                  <c:v>97.91</c:v>
                </c:pt>
                <c:pt idx="3">
                  <c:v>98.61</c:v>
                </c:pt>
                <c:pt idx="4">
                  <c:v>98.75</c:v>
                </c:pt>
              </c:numCache>
            </c:numRef>
          </c:val>
          <c:smooth val="0"/>
          <c:extLst>
            <c:ext xmlns:c16="http://schemas.microsoft.com/office/drawing/2014/chart" uri="{C3380CC4-5D6E-409C-BE32-E72D297353CC}">
              <c16:uniqueId val="{00000001-B15D-4461-9828-90FAE69F33E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106.7</c:v>
                </c:pt>
                <c:pt idx="1">
                  <c:v>103.45</c:v>
                </c:pt>
                <c:pt idx="2">
                  <c:v>110.11</c:v>
                </c:pt>
                <c:pt idx="3">
                  <c:v>113.41</c:v>
                </c:pt>
                <c:pt idx="4">
                  <c:v>115.19</c:v>
                </c:pt>
              </c:numCache>
            </c:numRef>
          </c:val>
          <c:extLst>
            <c:ext xmlns:c16="http://schemas.microsoft.com/office/drawing/2014/chart" uri="{C3380CC4-5D6E-409C-BE32-E72D297353CC}">
              <c16:uniqueId val="{00000000-2D5B-44D6-9CD8-CF756E5F7C2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144.79</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2D5B-44D6-9CD8-CF756E5F7C2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千葉県　佐倉市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72" t="str">
        <f>データ!$M$6</f>
        <v>自治体職員</v>
      </c>
      <c r="AE8" s="72"/>
      <c r="AF8" s="72"/>
      <c r="AG8" s="72"/>
      <c r="AH8" s="72"/>
      <c r="AI8" s="72"/>
      <c r="AJ8" s="72"/>
      <c r="AK8" s="3"/>
      <c r="AL8" s="51">
        <f>データ!S6</f>
        <v>172232</v>
      </c>
      <c r="AM8" s="51"/>
      <c r="AN8" s="51"/>
      <c r="AO8" s="51"/>
      <c r="AP8" s="51"/>
      <c r="AQ8" s="51"/>
      <c r="AR8" s="51"/>
      <c r="AS8" s="51"/>
      <c r="AT8" s="52">
        <f>データ!T6</f>
        <v>103.69</v>
      </c>
      <c r="AU8" s="52"/>
      <c r="AV8" s="52"/>
      <c r="AW8" s="52"/>
      <c r="AX8" s="52"/>
      <c r="AY8" s="52"/>
      <c r="AZ8" s="52"/>
      <c r="BA8" s="52"/>
      <c r="BB8" s="52">
        <f>データ!U6</f>
        <v>1661.03</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
      <c r="A10" s="2"/>
      <c r="B10" s="52" t="str">
        <f>データ!N6</f>
        <v>-</v>
      </c>
      <c r="C10" s="52"/>
      <c r="D10" s="52"/>
      <c r="E10" s="52"/>
      <c r="F10" s="52"/>
      <c r="G10" s="52"/>
      <c r="H10" s="52"/>
      <c r="I10" s="52">
        <f>データ!O6</f>
        <v>92.44</v>
      </c>
      <c r="J10" s="52"/>
      <c r="K10" s="52"/>
      <c r="L10" s="52"/>
      <c r="M10" s="52"/>
      <c r="N10" s="52"/>
      <c r="O10" s="52"/>
      <c r="P10" s="52">
        <f>データ!P6</f>
        <v>92.06</v>
      </c>
      <c r="Q10" s="52"/>
      <c r="R10" s="52"/>
      <c r="S10" s="52"/>
      <c r="T10" s="52"/>
      <c r="U10" s="52"/>
      <c r="V10" s="52"/>
      <c r="W10" s="52">
        <f>データ!Q6</f>
        <v>81.319999999999993</v>
      </c>
      <c r="X10" s="52"/>
      <c r="Y10" s="52"/>
      <c r="Z10" s="52"/>
      <c r="AA10" s="52"/>
      <c r="AB10" s="52"/>
      <c r="AC10" s="52"/>
      <c r="AD10" s="51">
        <f>データ!R6</f>
        <v>2472</v>
      </c>
      <c r="AE10" s="51"/>
      <c r="AF10" s="51"/>
      <c r="AG10" s="51"/>
      <c r="AH10" s="51"/>
      <c r="AI10" s="51"/>
      <c r="AJ10" s="51"/>
      <c r="AK10" s="2"/>
      <c r="AL10" s="51">
        <f>データ!V6</f>
        <v>158102</v>
      </c>
      <c r="AM10" s="51"/>
      <c r="AN10" s="51"/>
      <c r="AO10" s="51"/>
      <c r="AP10" s="51"/>
      <c r="AQ10" s="51"/>
      <c r="AR10" s="51"/>
      <c r="AS10" s="51"/>
      <c r="AT10" s="52">
        <f>データ!W6</f>
        <v>25.05</v>
      </c>
      <c r="AU10" s="52"/>
      <c r="AV10" s="52"/>
      <c r="AW10" s="52"/>
      <c r="AX10" s="52"/>
      <c r="AY10" s="52"/>
      <c r="AZ10" s="52"/>
      <c r="BA10" s="52"/>
      <c r="BB10" s="52">
        <f>データ!X6</f>
        <v>6311.46</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8BjFzdpCnpq8Q+veGan44TNeBX3z9fS2XgbbZsSSaDWBB9W0f6R3Hj8NpWZLAm1dkT+BOb7oAWuwPGM7EXm0BA==" saltValue="hbuD9Q1MnWYYWrSz6cbR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122122</v>
      </c>
      <c r="D6" s="19">
        <f t="shared" si="3"/>
        <v>46</v>
      </c>
      <c r="E6" s="19">
        <f t="shared" si="3"/>
        <v>17</v>
      </c>
      <c r="F6" s="19">
        <f t="shared" si="3"/>
        <v>1</v>
      </c>
      <c r="G6" s="19">
        <f t="shared" si="3"/>
        <v>0</v>
      </c>
      <c r="H6" s="19" t="str">
        <f t="shared" si="3"/>
        <v>千葉県　佐倉市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92.44</v>
      </c>
      <c r="P6" s="20">
        <f t="shared" si="3"/>
        <v>92.06</v>
      </c>
      <c r="Q6" s="20">
        <f t="shared" si="3"/>
        <v>81.319999999999993</v>
      </c>
      <c r="R6" s="20">
        <f t="shared" si="3"/>
        <v>2472</v>
      </c>
      <c r="S6" s="20">
        <f t="shared" si="3"/>
        <v>172232</v>
      </c>
      <c r="T6" s="20">
        <f t="shared" si="3"/>
        <v>103.69</v>
      </c>
      <c r="U6" s="20">
        <f t="shared" si="3"/>
        <v>1661.03</v>
      </c>
      <c r="V6" s="20">
        <f t="shared" si="3"/>
        <v>158102</v>
      </c>
      <c r="W6" s="20">
        <f t="shared" si="3"/>
        <v>25.05</v>
      </c>
      <c r="X6" s="20">
        <f t="shared" si="3"/>
        <v>6311.46</v>
      </c>
      <c r="Y6" s="21">
        <f>IF(Y7="",NA(),Y7)</f>
        <v>112.88</v>
      </c>
      <c r="Z6" s="21">
        <f t="shared" ref="Z6:AH6" si="4">IF(Z7="",NA(),Z7)</f>
        <v>121.36</v>
      </c>
      <c r="AA6" s="21">
        <f t="shared" si="4"/>
        <v>119.13</v>
      </c>
      <c r="AB6" s="21">
        <f t="shared" si="4"/>
        <v>114.77</v>
      </c>
      <c r="AC6" s="21">
        <f t="shared" si="4"/>
        <v>115.66</v>
      </c>
      <c r="AD6" s="21">
        <f t="shared" si="4"/>
        <v>107.43</v>
      </c>
      <c r="AE6" s="21">
        <f t="shared" si="4"/>
        <v>107.64</v>
      </c>
      <c r="AF6" s="21">
        <f t="shared" si="4"/>
        <v>107.03</v>
      </c>
      <c r="AG6" s="21">
        <f t="shared" si="4"/>
        <v>106.55</v>
      </c>
      <c r="AH6" s="21">
        <f t="shared" si="4"/>
        <v>106.01</v>
      </c>
      <c r="AI6" s="20" t="str">
        <f>IF(AI7="","",IF(AI7="-","【-】","【"&amp;SUBSTITUTE(TEXT(AI7,"#,##0.00"),"-","△")&amp;"】"))</f>
        <v>【107.02】</v>
      </c>
      <c r="AJ6" s="20">
        <f>IF(AJ7="",NA(),AJ7)</f>
        <v>0</v>
      </c>
      <c r="AK6" s="20">
        <f t="shared" ref="AK6:AS6" si="5">IF(AK7="",NA(),AK7)</f>
        <v>0</v>
      </c>
      <c r="AL6" s="20">
        <f t="shared" si="5"/>
        <v>0</v>
      </c>
      <c r="AM6" s="20">
        <f t="shared" si="5"/>
        <v>0</v>
      </c>
      <c r="AN6" s="20">
        <f t="shared" si="5"/>
        <v>0</v>
      </c>
      <c r="AO6" s="21">
        <f t="shared" si="5"/>
        <v>10.199999999999999</v>
      </c>
      <c r="AP6" s="21">
        <f t="shared" si="5"/>
        <v>9.1999999999999993</v>
      </c>
      <c r="AQ6" s="21">
        <f t="shared" si="5"/>
        <v>7.69</v>
      </c>
      <c r="AR6" s="21">
        <f t="shared" si="5"/>
        <v>5.95</v>
      </c>
      <c r="AS6" s="21">
        <f t="shared" si="5"/>
        <v>5.27</v>
      </c>
      <c r="AT6" s="20" t="str">
        <f>IF(AT7="","",IF(AT7="-","【-】","【"&amp;SUBSTITUTE(TEXT(AT7,"#,##0.00"),"-","△")&amp;"】"))</f>
        <v>【3.09】</v>
      </c>
      <c r="AU6" s="21">
        <f>IF(AU7="",NA(),AU7)</f>
        <v>282.69</v>
      </c>
      <c r="AV6" s="21">
        <f t="shared" ref="AV6:BD6" si="6">IF(AV7="",NA(),AV7)</f>
        <v>352.29</v>
      </c>
      <c r="AW6" s="21">
        <f t="shared" si="6"/>
        <v>467.95</v>
      </c>
      <c r="AX6" s="21">
        <f t="shared" si="6"/>
        <v>634.74</v>
      </c>
      <c r="AY6" s="21">
        <f t="shared" si="6"/>
        <v>763.09</v>
      </c>
      <c r="AZ6" s="21">
        <f t="shared" si="6"/>
        <v>65.83</v>
      </c>
      <c r="BA6" s="21">
        <f t="shared" si="6"/>
        <v>72.22</v>
      </c>
      <c r="BB6" s="21">
        <f t="shared" si="6"/>
        <v>73.02</v>
      </c>
      <c r="BC6" s="21">
        <f t="shared" si="6"/>
        <v>72.930000000000007</v>
      </c>
      <c r="BD6" s="21">
        <f t="shared" si="6"/>
        <v>80.08</v>
      </c>
      <c r="BE6" s="20" t="str">
        <f>IF(BE7="","",IF(BE7="-","【-】","【"&amp;SUBSTITUTE(TEXT(BE7,"#,##0.00"),"-","△")&amp;"】"))</f>
        <v>【71.39】</v>
      </c>
      <c r="BF6" s="21">
        <f>IF(BF7="",NA(),BF7)</f>
        <v>109.32</v>
      </c>
      <c r="BG6" s="21">
        <f t="shared" ref="BG6:BO6" si="7">IF(BG7="",NA(),BG7)</f>
        <v>91.16</v>
      </c>
      <c r="BH6" s="21">
        <f t="shared" si="7"/>
        <v>84.72</v>
      </c>
      <c r="BI6" s="21">
        <f t="shared" si="7"/>
        <v>101.85</v>
      </c>
      <c r="BJ6" s="21">
        <f t="shared" si="7"/>
        <v>97.35</v>
      </c>
      <c r="BK6" s="21">
        <f t="shared" si="7"/>
        <v>805.14</v>
      </c>
      <c r="BL6" s="21">
        <f t="shared" si="7"/>
        <v>730.93</v>
      </c>
      <c r="BM6" s="21">
        <f t="shared" si="7"/>
        <v>708.89</v>
      </c>
      <c r="BN6" s="21">
        <f t="shared" si="7"/>
        <v>730.52</v>
      </c>
      <c r="BO6" s="21">
        <f t="shared" si="7"/>
        <v>672.33</v>
      </c>
      <c r="BP6" s="20" t="str">
        <f>IF(BP7="","",IF(BP7="-","【-】","【"&amp;SUBSTITUTE(TEXT(BP7,"#,##0.00"),"-","△")&amp;"】"))</f>
        <v>【669.11】</v>
      </c>
      <c r="BQ6" s="21">
        <f>IF(BQ7="",NA(),BQ7)</f>
        <v>123.05</v>
      </c>
      <c r="BR6" s="21">
        <f t="shared" ref="BR6:BZ6" si="8">IF(BR7="",NA(),BR7)</f>
        <v>140.26</v>
      </c>
      <c r="BS6" s="21">
        <f t="shared" si="8"/>
        <v>131.75</v>
      </c>
      <c r="BT6" s="21">
        <f t="shared" si="8"/>
        <v>125.98</v>
      </c>
      <c r="BU6" s="21">
        <f t="shared" si="8"/>
        <v>124.72</v>
      </c>
      <c r="BV6" s="21">
        <f t="shared" si="8"/>
        <v>100.22</v>
      </c>
      <c r="BW6" s="21">
        <f t="shared" si="8"/>
        <v>98.09</v>
      </c>
      <c r="BX6" s="21">
        <f t="shared" si="8"/>
        <v>97.91</v>
      </c>
      <c r="BY6" s="21">
        <f t="shared" si="8"/>
        <v>98.61</v>
      </c>
      <c r="BZ6" s="21">
        <f t="shared" si="8"/>
        <v>98.75</v>
      </c>
      <c r="CA6" s="20" t="str">
        <f>IF(CA7="","",IF(CA7="-","【-】","【"&amp;SUBSTITUTE(TEXT(CA7,"#,##0.00"),"-","△")&amp;"】"))</f>
        <v>【99.73】</v>
      </c>
      <c r="CB6" s="21">
        <f>IF(CB7="",NA(),CB7)</f>
        <v>106.7</v>
      </c>
      <c r="CC6" s="21">
        <f t="shared" ref="CC6:CK6" si="9">IF(CC7="",NA(),CC7)</f>
        <v>103.45</v>
      </c>
      <c r="CD6" s="21">
        <f t="shared" si="9"/>
        <v>110.11</v>
      </c>
      <c r="CE6" s="21">
        <f t="shared" si="9"/>
        <v>113.41</v>
      </c>
      <c r="CF6" s="21">
        <f t="shared" si="9"/>
        <v>115.19</v>
      </c>
      <c r="CG6" s="21">
        <f t="shared" si="9"/>
        <v>144.79</v>
      </c>
      <c r="CH6" s="21">
        <f t="shared" si="9"/>
        <v>146.08000000000001</v>
      </c>
      <c r="CI6" s="21">
        <f t="shared" si="9"/>
        <v>144.11000000000001</v>
      </c>
      <c r="CJ6" s="21">
        <f t="shared" si="9"/>
        <v>141.24</v>
      </c>
      <c r="CK6" s="21">
        <f t="shared" si="9"/>
        <v>142.03</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61.54</v>
      </c>
      <c r="CS6" s="21">
        <f t="shared" si="10"/>
        <v>61.93</v>
      </c>
      <c r="CT6" s="21">
        <f t="shared" si="10"/>
        <v>61.32</v>
      </c>
      <c r="CU6" s="21">
        <f t="shared" si="10"/>
        <v>61.7</v>
      </c>
      <c r="CV6" s="21">
        <f t="shared" si="10"/>
        <v>63.04</v>
      </c>
      <c r="CW6" s="20" t="str">
        <f>IF(CW7="","",IF(CW7="-","【-】","【"&amp;SUBSTITUTE(TEXT(CW7,"#,##0.00"),"-","△")&amp;"】"))</f>
        <v>【59.99】</v>
      </c>
      <c r="CX6" s="21">
        <f>IF(CX7="",NA(),CX7)</f>
        <v>98.05</v>
      </c>
      <c r="CY6" s="21">
        <f t="shared" ref="CY6:DG6" si="11">IF(CY7="",NA(),CY7)</f>
        <v>98.08</v>
      </c>
      <c r="CZ6" s="21">
        <f t="shared" si="11"/>
        <v>98.17</v>
      </c>
      <c r="DA6" s="21">
        <f t="shared" si="11"/>
        <v>98.66</v>
      </c>
      <c r="DB6" s="21">
        <f t="shared" si="11"/>
        <v>98.64</v>
      </c>
      <c r="DC6" s="21">
        <f t="shared" si="11"/>
        <v>94.13</v>
      </c>
      <c r="DD6" s="21">
        <f t="shared" si="11"/>
        <v>94.45</v>
      </c>
      <c r="DE6" s="21">
        <f t="shared" si="11"/>
        <v>94.58</v>
      </c>
      <c r="DF6" s="21">
        <f t="shared" si="11"/>
        <v>94.56</v>
      </c>
      <c r="DG6" s="21">
        <f t="shared" si="11"/>
        <v>94.75</v>
      </c>
      <c r="DH6" s="20" t="str">
        <f>IF(DH7="","",IF(DH7="-","【-】","【"&amp;SUBSTITUTE(TEXT(DH7,"#,##0.00"),"-","△")&amp;"】"))</f>
        <v>【95.72】</v>
      </c>
      <c r="DI6" s="21">
        <f>IF(DI7="",NA(),DI7)</f>
        <v>14.57</v>
      </c>
      <c r="DJ6" s="21">
        <f t="shared" ref="DJ6:DR6" si="12">IF(DJ7="",NA(),DJ7)</f>
        <v>17.93</v>
      </c>
      <c r="DK6" s="21">
        <f t="shared" si="12"/>
        <v>21.2</v>
      </c>
      <c r="DL6" s="21">
        <f t="shared" si="12"/>
        <v>24.57</v>
      </c>
      <c r="DM6" s="21">
        <f t="shared" si="12"/>
        <v>27.51</v>
      </c>
      <c r="DN6" s="21">
        <f t="shared" si="12"/>
        <v>30.11</v>
      </c>
      <c r="DO6" s="21">
        <f t="shared" si="12"/>
        <v>30.45</v>
      </c>
      <c r="DP6" s="21">
        <f t="shared" si="12"/>
        <v>31.01</v>
      </c>
      <c r="DQ6" s="21">
        <f t="shared" si="12"/>
        <v>28.87</v>
      </c>
      <c r="DR6" s="21">
        <f t="shared" si="12"/>
        <v>31.34</v>
      </c>
      <c r="DS6" s="20" t="str">
        <f>IF(DS7="","",IF(DS7="-","【-】","【"&amp;SUBSTITUTE(TEXT(DS7,"#,##0.00"),"-","△")&amp;"】"))</f>
        <v>【38.17】</v>
      </c>
      <c r="DT6" s="20">
        <f>IF(DT7="",NA(),DT7)</f>
        <v>0</v>
      </c>
      <c r="DU6" s="20">
        <f t="shared" ref="DU6:EC6" si="13">IF(DU7="",NA(),DU7)</f>
        <v>0</v>
      </c>
      <c r="DV6" s="20">
        <f t="shared" si="13"/>
        <v>0</v>
      </c>
      <c r="DW6" s="20">
        <f t="shared" si="13"/>
        <v>0</v>
      </c>
      <c r="DX6" s="21">
        <f t="shared" si="13"/>
        <v>0.79</v>
      </c>
      <c r="DY6" s="21">
        <f t="shared" si="13"/>
        <v>4.54</v>
      </c>
      <c r="DZ6" s="21">
        <f t="shared" si="13"/>
        <v>4.8499999999999996</v>
      </c>
      <c r="EA6" s="21">
        <f t="shared" si="13"/>
        <v>4.95</v>
      </c>
      <c r="EB6" s="21">
        <f t="shared" si="13"/>
        <v>5.64</v>
      </c>
      <c r="EC6" s="21">
        <f t="shared" si="13"/>
        <v>6.43</v>
      </c>
      <c r="ED6" s="20" t="str">
        <f>IF(ED7="","",IF(ED7="-","【-】","【"&amp;SUBSTITUTE(TEXT(ED7,"#,##0.00"),"-","△")&amp;"】"))</f>
        <v>【6.54】</v>
      </c>
      <c r="EE6" s="21">
        <f>IF(EE7="",NA(),EE7)</f>
        <v>0.09</v>
      </c>
      <c r="EF6" s="21">
        <f t="shared" ref="EF6:EN6" si="14">IF(EF7="",NA(),EF7)</f>
        <v>0.27</v>
      </c>
      <c r="EG6" s="21">
        <f t="shared" si="14"/>
        <v>0.2</v>
      </c>
      <c r="EH6" s="21">
        <f t="shared" si="14"/>
        <v>0.2</v>
      </c>
      <c r="EI6" s="21">
        <f t="shared" si="14"/>
        <v>0.11</v>
      </c>
      <c r="EJ6" s="21">
        <f t="shared" si="14"/>
        <v>0.17</v>
      </c>
      <c r="EK6" s="21">
        <f t="shared" si="14"/>
        <v>0.21</v>
      </c>
      <c r="EL6" s="21">
        <f t="shared" si="14"/>
        <v>0.19</v>
      </c>
      <c r="EM6" s="21">
        <f t="shared" si="14"/>
        <v>0.19</v>
      </c>
      <c r="EN6" s="21">
        <f t="shared" si="14"/>
        <v>0.19</v>
      </c>
      <c r="EO6" s="20" t="str">
        <f>IF(EO7="","",IF(EO7="-","【-】","【"&amp;SUBSTITUTE(TEXT(EO7,"#,##0.00"),"-","△")&amp;"】"))</f>
        <v>【0.24】</v>
      </c>
    </row>
    <row r="7" spans="1:148" s="22" customFormat="1" x14ac:dyDescent="0.2">
      <c r="A7" s="14"/>
      <c r="B7" s="23">
        <v>2021</v>
      </c>
      <c r="C7" s="23">
        <v>122122</v>
      </c>
      <c r="D7" s="23">
        <v>46</v>
      </c>
      <c r="E7" s="23">
        <v>17</v>
      </c>
      <c r="F7" s="23">
        <v>1</v>
      </c>
      <c r="G7" s="23">
        <v>0</v>
      </c>
      <c r="H7" s="23" t="s">
        <v>96</v>
      </c>
      <c r="I7" s="23" t="s">
        <v>97</v>
      </c>
      <c r="J7" s="23" t="s">
        <v>98</v>
      </c>
      <c r="K7" s="23" t="s">
        <v>99</v>
      </c>
      <c r="L7" s="23" t="s">
        <v>100</v>
      </c>
      <c r="M7" s="23" t="s">
        <v>101</v>
      </c>
      <c r="N7" s="24" t="s">
        <v>102</v>
      </c>
      <c r="O7" s="24">
        <v>92.44</v>
      </c>
      <c r="P7" s="24">
        <v>92.06</v>
      </c>
      <c r="Q7" s="24">
        <v>81.319999999999993</v>
      </c>
      <c r="R7" s="24">
        <v>2472</v>
      </c>
      <c r="S7" s="24">
        <v>172232</v>
      </c>
      <c r="T7" s="24">
        <v>103.69</v>
      </c>
      <c r="U7" s="24">
        <v>1661.03</v>
      </c>
      <c r="V7" s="24">
        <v>158102</v>
      </c>
      <c r="W7" s="24">
        <v>25.05</v>
      </c>
      <c r="X7" s="24">
        <v>6311.46</v>
      </c>
      <c r="Y7" s="24">
        <v>112.88</v>
      </c>
      <c r="Z7" s="24">
        <v>121.36</v>
      </c>
      <c r="AA7" s="24">
        <v>119.13</v>
      </c>
      <c r="AB7" s="24">
        <v>114.77</v>
      </c>
      <c r="AC7" s="24">
        <v>115.66</v>
      </c>
      <c r="AD7" s="24">
        <v>107.43</v>
      </c>
      <c r="AE7" s="24">
        <v>107.64</v>
      </c>
      <c r="AF7" s="24">
        <v>107.03</v>
      </c>
      <c r="AG7" s="24">
        <v>106.55</v>
      </c>
      <c r="AH7" s="24">
        <v>106.01</v>
      </c>
      <c r="AI7" s="24">
        <v>107.02</v>
      </c>
      <c r="AJ7" s="24">
        <v>0</v>
      </c>
      <c r="AK7" s="24">
        <v>0</v>
      </c>
      <c r="AL7" s="24">
        <v>0</v>
      </c>
      <c r="AM7" s="24">
        <v>0</v>
      </c>
      <c r="AN7" s="24">
        <v>0</v>
      </c>
      <c r="AO7" s="24">
        <v>10.199999999999999</v>
      </c>
      <c r="AP7" s="24">
        <v>9.1999999999999993</v>
      </c>
      <c r="AQ7" s="24">
        <v>7.69</v>
      </c>
      <c r="AR7" s="24">
        <v>5.95</v>
      </c>
      <c r="AS7" s="24">
        <v>5.27</v>
      </c>
      <c r="AT7" s="24">
        <v>3.09</v>
      </c>
      <c r="AU7" s="24">
        <v>282.69</v>
      </c>
      <c r="AV7" s="24">
        <v>352.29</v>
      </c>
      <c r="AW7" s="24">
        <v>467.95</v>
      </c>
      <c r="AX7" s="24">
        <v>634.74</v>
      </c>
      <c r="AY7" s="24">
        <v>763.09</v>
      </c>
      <c r="AZ7" s="24">
        <v>65.83</v>
      </c>
      <c r="BA7" s="24">
        <v>72.22</v>
      </c>
      <c r="BB7" s="24">
        <v>73.02</v>
      </c>
      <c r="BC7" s="24">
        <v>72.930000000000007</v>
      </c>
      <c r="BD7" s="24">
        <v>80.08</v>
      </c>
      <c r="BE7" s="24">
        <v>71.39</v>
      </c>
      <c r="BF7" s="24">
        <v>109.32</v>
      </c>
      <c r="BG7" s="24">
        <v>91.16</v>
      </c>
      <c r="BH7" s="24">
        <v>84.72</v>
      </c>
      <c r="BI7" s="24">
        <v>101.85</v>
      </c>
      <c r="BJ7" s="24">
        <v>97.35</v>
      </c>
      <c r="BK7" s="24">
        <v>805.14</v>
      </c>
      <c r="BL7" s="24">
        <v>730.93</v>
      </c>
      <c r="BM7" s="24">
        <v>708.89</v>
      </c>
      <c r="BN7" s="24">
        <v>730.52</v>
      </c>
      <c r="BO7" s="24">
        <v>672.33</v>
      </c>
      <c r="BP7" s="24">
        <v>669.11</v>
      </c>
      <c r="BQ7" s="24">
        <v>123.05</v>
      </c>
      <c r="BR7" s="24">
        <v>140.26</v>
      </c>
      <c r="BS7" s="24">
        <v>131.75</v>
      </c>
      <c r="BT7" s="24">
        <v>125.98</v>
      </c>
      <c r="BU7" s="24">
        <v>124.72</v>
      </c>
      <c r="BV7" s="24">
        <v>100.22</v>
      </c>
      <c r="BW7" s="24">
        <v>98.09</v>
      </c>
      <c r="BX7" s="24">
        <v>97.91</v>
      </c>
      <c r="BY7" s="24">
        <v>98.61</v>
      </c>
      <c r="BZ7" s="24">
        <v>98.75</v>
      </c>
      <c r="CA7" s="24">
        <v>99.73</v>
      </c>
      <c r="CB7" s="24">
        <v>106.7</v>
      </c>
      <c r="CC7" s="24">
        <v>103.45</v>
      </c>
      <c r="CD7" s="24">
        <v>110.11</v>
      </c>
      <c r="CE7" s="24">
        <v>113.41</v>
      </c>
      <c r="CF7" s="24">
        <v>115.19</v>
      </c>
      <c r="CG7" s="24">
        <v>144.79</v>
      </c>
      <c r="CH7" s="24">
        <v>146.08000000000001</v>
      </c>
      <c r="CI7" s="24">
        <v>144.11000000000001</v>
      </c>
      <c r="CJ7" s="24">
        <v>141.24</v>
      </c>
      <c r="CK7" s="24">
        <v>142.03</v>
      </c>
      <c r="CL7" s="24">
        <v>134.97999999999999</v>
      </c>
      <c r="CM7" s="24" t="s">
        <v>102</v>
      </c>
      <c r="CN7" s="24" t="s">
        <v>102</v>
      </c>
      <c r="CO7" s="24" t="s">
        <v>102</v>
      </c>
      <c r="CP7" s="24" t="s">
        <v>102</v>
      </c>
      <c r="CQ7" s="24" t="s">
        <v>102</v>
      </c>
      <c r="CR7" s="24">
        <v>61.54</v>
      </c>
      <c r="CS7" s="24">
        <v>61.93</v>
      </c>
      <c r="CT7" s="24">
        <v>61.32</v>
      </c>
      <c r="CU7" s="24">
        <v>61.7</v>
      </c>
      <c r="CV7" s="24">
        <v>63.04</v>
      </c>
      <c r="CW7" s="24">
        <v>59.99</v>
      </c>
      <c r="CX7" s="24">
        <v>98.05</v>
      </c>
      <c r="CY7" s="24">
        <v>98.08</v>
      </c>
      <c r="CZ7" s="24">
        <v>98.17</v>
      </c>
      <c r="DA7" s="24">
        <v>98.66</v>
      </c>
      <c r="DB7" s="24">
        <v>98.64</v>
      </c>
      <c r="DC7" s="24">
        <v>94.13</v>
      </c>
      <c r="DD7" s="24">
        <v>94.45</v>
      </c>
      <c r="DE7" s="24">
        <v>94.58</v>
      </c>
      <c r="DF7" s="24">
        <v>94.56</v>
      </c>
      <c r="DG7" s="24">
        <v>94.75</v>
      </c>
      <c r="DH7" s="24">
        <v>95.72</v>
      </c>
      <c r="DI7" s="24">
        <v>14.57</v>
      </c>
      <c r="DJ7" s="24">
        <v>17.93</v>
      </c>
      <c r="DK7" s="24">
        <v>21.2</v>
      </c>
      <c r="DL7" s="24">
        <v>24.57</v>
      </c>
      <c r="DM7" s="24">
        <v>27.51</v>
      </c>
      <c r="DN7" s="24">
        <v>30.11</v>
      </c>
      <c r="DO7" s="24">
        <v>30.45</v>
      </c>
      <c r="DP7" s="24">
        <v>31.01</v>
      </c>
      <c r="DQ7" s="24">
        <v>28.87</v>
      </c>
      <c r="DR7" s="24">
        <v>31.34</v>
      </c>
      <c r="DS7" s="24">
        <v>38.17</v>
      </c>
      <c r="DT7" s="24">
        <v>0</v>
      </c>
      <c r="DU7" s="24">
        <v>0</v>
      </c>
      <c r="DV7" s="24">
        <v>0</v>
      </c>
      <c r="DW7" s="24">
        <v>0</v>
      </c>
      <c r="DX7" s="24">
        <v>0.79</v>
      </c>
      <c r="DY7" s="24">
        <v>4.54</v>
      </c>
      <c r="DZ7" s="24">
        <v>4.8499999999999996</v>
      </c>
      <c r="EA7" s="24">
        <v>4.95</v>
      </c>
      <c r="EB7" s="24">
        <v>5.64</v>
      </c>
      <c r="EC7" s="24">
        <v>6.43</v>
      </c>
      <c r="ED7" s="24">
        <v>6.54</v>
      </c>
      <c r="EE7" s="24">
        <v>0.09</v>
      </c>
      <c r="EF7" s="24">
        <v>0.27</v>
      </c>
      <c r="EG7" s="24">
        <v>0.2</v>
      </c>
      <c r="EH7" s="24">
        <v>0.2</v>
      </c>
      <c r="EI7" s="24">
        <v>0.11</v>
      </c>
      <c r="EJ7" s="24">
        <v>0.17</v>
      </c>
      <c r="EK7" s="24">
        <v>0.21</v>
      </c>
      <c r="EL7" s="24">
        <v>0.19</v>
      </c>
      <c r="EM7" s="24">
        <v>0.19</v>
      </c>
      <c r="EN7" s="24">
        <v>0.19</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2023-02-21T03:54:05Z</cp:lastPrinted>
  <dcterms:created xsi:type="dcterms:W3CDTF">2023-01-12T23:28:48Z</dcterms:created>
  <dcterms:modified xsi:type="dcterms:W3CDTF">2023-02-21T03:54:12Z</dcterms:modified>
  <cp:category/>
</cp:coreProperties>
</file>