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4A4A34DC-5EC0-4FD6-BE90-38F69D6B801E}" xr6:coauthVersionLast="47" xr6:coauthVersionMax="47" xr10:uidLastSave="{00000000-0000-0000-0000-000000000000}"/>
  <workbookProtection workbookAlgorithmName="SHA-512" workbookHashValue="BLmtAZttT6S+52NOmCyKEnuOsbr/luH+73Ty4hrhl6+P1/5DwqREQ3J8rRSS3Jkdb2D2qIHWEl2yx5iYRBAJ3g==" workbookSaltValue="JRP8DwGEeqIfbqvtspNWO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BB10" i="4"/>
  <c r="P10" i="4"/>
  <c r="AT8" i="4"/>
  <c r="W8" i="4"/>
  <c r="B6" i="4"/>
</calcChain>
</file>

<file path=xl/sharedStrings.xml><?xml version="1.0" encoding="utf-8"?>
<sst xmlns="http://schemas.openxmlformats.org/spreadsheetml/2006/main" count="297" uniqueCount="115">
  <si>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</si>
  <si>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</si>
  <si>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</si>
  <si>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</si>
  <si>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</si>
  <si>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</si>
  <si>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</si>
  <si>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</si>
  <si>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</si>
  <si>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</si>
  <si>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</si>
  <si>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</si>
  <si>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</si>
  <si>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</si>
  <si>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</si>
  <si>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</si>
  <si>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</si>
  <si>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</si>
  <si>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</si>
  <si>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</si>
  <si>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</si>
  <si>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</si>
  <si>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</si>
  <si>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</si>
  <si>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</si>
  <si>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</si>
  <si>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</si>
  <si>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</si>
  <si>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</si>
  <si>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</si>
  <si>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</si>
  <si>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</si>
  <si>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</si>
  <si>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</si>
  <si>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</si>
  <si>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</si>
  <si>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</si>
  <si>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</si>
  <si>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</si>
  <si>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</si>
  <si>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</si>
  <si>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</si>
  <si>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</si>
  <si>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</si>
  <si>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</si>
  <si>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</si>
  <si>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</si>
  <si>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</si>
  <si>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</si>
  <si>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</si>
  <si>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</si>
  <si>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</si>
  <si>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</si>
  <si>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</si>
  <si>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</si>
  <si>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</si>
  <si>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</si>
  <si>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</si>
  <si>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</si>
  <si>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</si>
  <si>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</si>
  <si>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</si>
  <si>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</si>
  <si>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</si>
  <si>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</si>
  <si>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</si>
  <si>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</si>
  <si>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</si>
  <si>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</si>
  <si>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</si>
  <si>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</si>
  <si>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</si>
  <si>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</si>
  <si>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</si>
  <si>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</si>
  <si>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</si>
  <si>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</si>
  <si>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</si>
  <si>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</si>
  <si>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</si>
  <si>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</si>
  <si>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</si>
  <si>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</si>
  <si>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</si>
  <si>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</si>
  <si>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</si>
  <si>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</si>
  <si>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</si>
  <si>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</si>
  <si>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</si>
  <si>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</si>
  <si>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</si>
  <si>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</si>
  <si>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</si>
  <si>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</si>
  <si>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</si>
  <si>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</si>
  <si>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</si>
  <si>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</si>
  <si>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</si>
  <si>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</si>
  <si>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</si>
  <si>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</si>
  <si>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</si>
  <si>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</si>
  <si>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</si>
  <si>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</si>
  <si>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</si>
  <si>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</si>
  <si>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</si>
  <si>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</si>
  <si>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</si>
  <si>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経常収支比率は、類似団体の平均値とほぼ同水準となっており、今後も施設の老朽化による修繕費の増加や、人口減少に伴う使用料収入の減少が予想されることから、大幅な向上は見込めない状況である。
　施設利用率については、昨年度と比べ0.3％微増したが、類似団体の平均値が11.7％増加したことにより、類似団体の平均よりも下回った。
　企業債残高対事業規模比率については、使用料収入が少なく、企業債を全て一般会計繰入金により償還しているため、比率は0となっている。</t>
    <rPh sb="20" eb="23">
      <t>ドウスイジュン</t>
    </rPh>
    <rPh sb="106" eb="109">
      <t>サクネンド</t>
    </rPh>
    <rPh sb="110" eb="111">
      <t>クラ</t>
    </rPh>
    <rPh sb="116" eb="118">
      <t>ビゾウ</t>
    </rPh>
    <rPh sb="122" eb="124">
      <t>ルイジ</t>
    </rPh>
    <rPh sb="124" eb="126">
      <t>ダンタイ</t>
    </rPh>
    <rPh sb="136" eb="138">
      <t>ゾウカ</t>
    </rPh>
    <rPh sb="146" eb="148">
      <t>ルイジ</t>
    </rPh>
    <rPh sb="148" eb="150">
      <t>ダンタイ</t>
    </rPh>
    <rPh sb="151" eb="153">
      <t>ヘイキン</t>
    </rPh>
    <rPh sb="156" eb="158">
      <t>シタマワ</t>
    </rPh>
    <phoneticPr fontId="4"/>
  </si>
  <si>
    <t>　本市の農業集落排水事業は供用開始から24年が経過しており、管渠部については、老朽化が著しい一部の路線の老朽化改修工事以外の老朽化対策は行っておらず、既存施設の修繕等を実施しながら長寿命化を図ってきた。
　今後は、令和元年度に策定した最適整備構想に基づき、中長期的な状況予測を図りながら、将来訪れる施設の老朽化に備えていく。</t>
    <phoneticPr fontId="4"/>
  </si>
  <si>
    <t xml:space="preserve">  令和2年度から地方公営企業法を適用したことから、令和元年度以前の実績について記載がないが、使用料収入については大きな変化がなく、一般会計からの繰入金の割合が高い状況にある。また、施設の老朽化により更新、修繕等が増加していくことが予想される。
　今後は最適整備構想に基づき、計画的に修繕を行うことで、汚水処理費の増加を抑え、経常収支比率と経費回収率の向上を目指したい。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</si>
</sst>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60-4C59-9B9E-7280A8BA23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EF60-4C59-9B9E-7280A8BA23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57.97</c:v>
                </c:pt>
                <c:pt idx="4">
                  <c:v>58.27</c:v>
                </c:pt>
              </c:numCache>
            </c:numRef>
          </c:val>
          <c:extLst>
            <c:ext xmlns:c16="http://schemas.microsoft.com/office/drawing/2014/chart" uri="{C3380CC4-5D6E-409C-BE32-E72D297353CC}">
              <c16:uniqueId val="{00000000-433A-4CE2-B461-508714F322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433A-4CE2-B461-508714F322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71.83</c:v>
                </c:pt>
                <c:pt idx="4">
                  <c:v>71.73</c:v>
                </c:pt>
              </c:numCache>
            </c:numRef>
          </c:val>
          <c:extLst>
            <c:ext xmlns:c16="http://schemas.microsoft.com/office/drawing/2014/chart" uri="{C3380CC4-5D6E-409C-BE32-E72D297353CC}">
              <c16:uniqueId val="{00000000-9294-48CA-A080-DDF9E316D5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9294-48CA-A080-DDF9E316D5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127.45</c:v>
                </c:pt>
                <c:pt idx="4">
                  <c:v>108.55</c:v>
                </c:pt>
              </c:numCache>
            </c:numRef>
          </c:val>
          <c:extLst>
            <c:ext xmlns:c16="http://schemas.microsoft.com/office/drawing/2014/chart" uri="{C3380CC4-5D6E-409C-BE32-E72D297353CC}">
              <c16:uniqueId val="{00000000-A8C3-48FB-AE91-1EA331F2C4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8C3-48FB-AE91-1EA331F2C4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c:v>
                </c:pt>
                <c:pt idx="4">
                  <c:v>6.6</c:v>
                </c:pt>
              </c:numCache>
            </c:numRef>
          </c:val>
          <c:extLst>
            <c:ext xmlns:c16="http://schemas.microsoft.com/office/drawing/2014/chart" uri="{C3380CC4-5D6E-409C-BE32-E72D297353CC}">
              <c16:uniqueId val="{00000000-F93A-476C-B495-7EDC41588A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93A-476C-B495-7EDC41588A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7C-447C-BF60-E359DAF188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F7C-447C-BF60-E359DAF188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37-4F86-8946-D298D53615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4737-4F86-8946-D298D53615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98.31</c:v>
                </c:pt>
                <c:pt idx="4">
                  <c:v>125.6</c:v>
                </c:pt>
              </c:numCache>
            </c:numRef>
          </c:val>
          <c:extLst>
            <c:ext xmlns:c16="http://schemas.microsoft.com/office/drawing/2014/chart" uri="{C3380CC4-5D6E-409C-BE32-E72D297353CC}">
              <c16:uniqueId val="{00000000-EF35-49A8-BE3B-9BB7EB8610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EF35-49A8-BE3B-9BB7EB8610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DF-4060-AC54-772EF90A1D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7DF-4060-AC54-772EF90A1D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80.47</c:v>
                </c:pt>
                <c:pt idx="4">
                  <c:v>71.63</c:v>
                </c:pt>
              </c:numCache>
            </c:numRef>
          </c:val>
          <c:extLst>
            <c:ext xmlns:c16="http://schemas.microsoft.com/office/drawing/2014/chart" uri="{C3380CC4-5D6E-409C-BE32-E72D297353CC}">
              <c16:uniqueId val="{00000000-67BF-4E23-8C60-1E6A9809B5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67BF-4E23-8C60-1E6A9809B5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141.63999999999999</c:v>
                </c:pt>
                <c:pt idx="4">
                  <c:v>145.13999999999999</c:v>
                </c:pt>
              </c:numCache>
            </c:numRef>
          </c:val>
          <c:extLst>
            <c:ext xmlns:c16="http://schemas.microsoft.com/office/drawing/2014/chart" uri="{C3380CC4-5D6E-409C-BE32-E72D297353CC}">
              <c16:uniqueId val="{00000000-BA2E-4B52-B6F1-A25DBD88EC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BA2E-4B52-B6F1-A25DBD88EC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旭市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64009</v>
      </c>
      <c r="AM8" s="42"/>
      <c r="AN8" s="42"/>
      <c r="AO8" s="42"/>
      <c r="AP8" s="42"/>
      <c r="AQ8" s="42"/>
      <c r="AR8" s="42"/>
      <c r="AS8" s="42"/>
      <c r="AT8" s="35">
        <f>データ!T6</f>
        <v>130.44999999999999</v>
      </c>
      <c r="AU8" s="35"/>
      <c r="AV8" s="35"/>
      <c r="AW8" s="35"/>
      <c r="AX8" s="35"/>
      <c r="AY8" s="35"/>
      <c r="AZ8" s="35"/>
      <c r="BA8" s="35"/>
      <c r="BB8" s="35">
        <f>データ!U6</f>
        <v>490.68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81.040000000000006</v>
      </c>
      <c r="J10" s="35"/>
      <c r="K10" s="35"/>
      <c r="L10" s="35"/>
      <c r="M10" s="35"/>
      <c r="N10" s="35"/>
      <c r="O10" s="35"/>
      <c r="P10" s="35">
        <f>データ!P6</f>
        <v>2.63</v>
      </c>
      <c r="Q10" s="35"/>
      <c r="R10" s="35"/>
      <c r="S10" s="35"/>
      <c r="T10" s="35"/>
      <c r="U10" s="35"/>
      <c r="V10" s="35"/>
      <c r="W10" s="35">
        <f>データ!Q6</f>
        <v>100</v>
      </c>
      <c r="X10" s="35"/>
      <c r="Y10" s="35"/>
      <c r="Z10" s="35"/>
      <c r="AA10" s="35"/>
      <c r="AB10" s="35"/>
      <c r="AC10" s="35"/>
      <c r="AD10" s="42">
        <f>データ!R6</f>
        <v>3190</v>
      </c>
      <c r="AE10" s="42"/>
      <c r="AF10" s="42"/>
      <c r="AG10" s="42"/>
      <c r="AH10" s="42"/>
      <c r="AI10" s="42"/>
      <c r="AJ10" s="42"/>
      <c r="AK10" s="2"/>
      <c r="AL10" s="42">
        <f>データ!V6</f>
        <v>1673</v>
      </c>
      <c r="AM10" s="42"/>
      <c r="AN10" s="42"/>
      <c r="AO10" s="42"/>
      <c r="AP10" s="42"/>
      <c r="AQ10" s="42"/>
      <c r="AR10" s="42"/>
      <c r="AS10" s="42"/>
      <c r="AT10" s="35">
        <f>データ!W6</f>
        <v>0.48</v>
      </c>
      <c r="AU10" s="35"/>
      <c r="AV10" s="35"/>
      <c r="AW10" s="35"/>
      <c r="AX10" s="35"/>
      <c r="AY10" s="35"/>
      <c r="AZ10" s="35"/>
      <c r="BA10" s="35"/>
      <c r="BB10" s="35">
        <f>データ!X6</f>
        <v>3485.42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112</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60VGxjx6hf8IdPbVFG7glbaAv7x3Y670R44OqgM/tSvBioM/uVcwGrbjd2gOLsDnxdx4eyUnDrVWvVd2ATXbnw==" saltValue="LlHLpZsO0c8cpydrdkQO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122157</v>
      </c>
      <c r="D6" s="19">
        <f t="shared" si="3"/>
        <v>46</v>
      </c>
      <c r="E6" s="19">
        <f t="shared" si="3"/>
        <v>17</v>
      </c>
      <c r="F6" s="19">
        <f t="shared" si="3"/>
        <v>5</v>
      </c>
      <c r="G6" s="19">
        <f t="shared" si="3"/>
        <v>0</v>
      </c>
      <c r="H6" s="19" t="str">
        <f t="shared" si="3"/>
        <v>千葉県　旭市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81.040000000000006</v>
      </c>
      <c r="P6" s="20">
        <f t="shared" si="3"/>
        <v>2.63</v>
      </c>
      <c r="Q6" s="20">
        <f t="shared" si="3"/>
        <v>100</v>
      </c>
      <c r="R6" s="20">
        <f t="shared" si="3"/>
        <v>3190</v>
      </c>
      <c r="S6" s="20">
        <f t="shared" si="3"/>
        <v>64009</v>
      </c>
      <c r="T6" s="20">
        <f t="shared" si="3"/>
        <v>130.44999999999999</v>
      </c>
      <c r="U6" s="20">
        <f t="shared" si="3"/>
        <v>490.68</v>
      </c>
      <c r="V6" s="20">
        <f t="shared" si="3"/>
        <v>1673</v>
      </c>
      <c r="W6" s="20">
        <f t="shared" si="3"/>
        <v>0.48</v>
      </c>
      <c r="X6" s="20">
        <f t="shared" si="3"/>
        <v>3485.42</v>
      </c>
      <c r="Y6" s="21" t="str">
        <f>IF(Y7="",NA(),Y7)</f>
        <v>-</v>
      </c>
      <c r="Z6" s="21" t="str">
        <f t="shared" ref="Z6:AH6" si="4">IF(Z7="",NA(),Z7)</f>
        <v>-</v>
      </c>
      <c r="AA6" s="21" t="str">
        <f t="shared" si="4"/>
        <v>-</v>
      </c>
      <c r="AB6" s="21">
        <f t="shared" si="4"/>
        <v>127.45</v>
      </c>
      <c r="AC6" s="21">
        <f t="shared" si="4"/>
        <v>108.55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98.31</v>
      </c>
      <c r="AY6" s="21">
        <f t="shared" si="6"/>
        <v>125.6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80.47</v>
      </c>
      <c r="BU6" s="21">
        <f t="shared" si="8"/>
        <v>71.63</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141.63999999999999</v>
      </c>
      <c r="CF6" s="21">
        <f t="shared" si="9"/>
        <v>145.13999999999999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57.97</v>
      </c>
      <c r="CQ6" s="21">
        <f t="shared" si="10"/>
        <v>58.27</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71.83</v>
      </c>
      <c r="DB6" s="21">
        <f t="shared" si="11"/>
        <v>71.73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v>
      </c>
      <c r="DM6" s="21">
        <f t="shared" si="12"/>
        <v>6.6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122157</v>
      </c>
      <c r="D7" s="23">
        <v>46</v>
      </c>
      <c r="E7" s="23">
        <v>17</v>
      </c>
      <c r="F7" s="23">
        <v>5</v>
      </c>
      <c r="G7" s="23">
        <v>0</v>
      </c>
      <c r="H7" s="23" t="s">
        <v>95</v>
      </c>
      <c r="I7" s="23" t="s">
        <v>96</v>
      </c>
      <c r="J7" s="23" t="s">
        <v>97</v>
      </c>
      <c r="K7" s="23" t="s">
        <v>98</v>
      </c>
      <c r="L7" s="23" t="s">
        <v>99</v>
      </c>
      <c r="M7" s="23" t="s">
        <v>100</v>
      </c>
      <c r="N7" s="24" t="s">
        <v>101</v>
      </c>
      <c r="O7" s="24">
        <v>81.040000000000006</v>
      </c>
      <c r="P7" s="24">
        <v>2.63</v>
      </c>
      <c r="Q7" s="24">
        <v>100</v>
      </c>
      <c r="R7" s="24">
        <v>3190</v>
      </c>
      <c r="S7" s="24">
        <v>64009</v>
      </c>
      <c r="T7" s="24">
        <v>130.44999999999999</v>
      </c>
      <c r="U7" s="24">
        <v>490.68</v>
      </c>
      <c r="V7" s="24">
        <v>1673</v>
      </c>
      <c r="W7" s="24">
        <v>0.48</v>
      </c>
      <c r="X7" s="24">
        <v>3485.42</v>
      </c>
      <c r="Y7" s="24" t="s">
        <v>101</v>
      </c>
      <c r="Z7" s="24" t="s">
        <v>101</v>
      </c>
      <c r="AA7" s="24" t="s">
        <v>101</v>
      </c>
      <c r="AB7" s="24">
        <v>127.45</v>
      </c>
      <c r="AC7" s="24">
        <v>108.55</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98.31</v>
      </c>
      <c r="AY7" s="24">
        <v>125.6</v>
      </c>
      <c r="AZ7" s="24" t="s">
        <v>101</v>
      </c>
      <c r="BA7" s="24" t="s">
        <v>101</v>
      </c>
      <c r="BB7" s="24" t="s">
        <v>101</v>
      </c>
      <c r="BC7" s="24">
        <v>29.13</v>
      </c>
      <c r="BD7" s="24">
        <v>35.69</v>
      </c>
      <c r="BE7" s="24">
        <v>34.770000000000003</v>
      </c>
      <c r="BF7" s="24" t="s">
        <v>101</v>
      </c>
      <c r="BG7" s="24" t="s">
        <v>101</v>
      </c>
      <c r="BH7" s="24" t="s">
        <v>101</v>
      </c>
      <c r="BI7" s="24">
        <v>0</v>
      </c>
      <c r="BJ7" s="24">
        <v>0</v>
      </c>
      <c r="BK7" s="24" t="s">
        <v>101</v>
      </c>
      <c r="BL7" s="24" t="s">
        <v>101</v>
      </c>
      <c r="BM7" s="24" t="s">
        <v>101</v>
      </c>
      <c r="BN7" s="24">
        <v>867.83</v>
      </c>
      <c r="BO7" s="24">
        <v>791.76</v>
      </c>
      <c r="BP7" s="24">
        <v>786.37</v>
      </c>
      <c r="BQ7" s="24" t="s">
        <v>101</v>
      </c>
      <c r="BR7" s="24" t="s">
        <v>101</v>
      </c>
      <c r="BS7" s="24" t="s">
        <v>101</v>
      </c>
      <c r="BT7" s="24">
        <v>80.47</v>
      </c>
      <c r="BU7" s="24">
        <v>71.63</v>
      </c>
      <c r="BV7" s="24" t="s">
        <v>101</v>
      </c>
      <c r="BW7" s="24" t="s">
        <v>101</v>
      </c>
      <c r="BX7" s="24" t="s">
        <v>101</v>
      </c>
      <c r="BY7" s="24">
        <v>57.08</v>
      </c>
      <c r="BZ7" s="24">
        <v>56.26</v>
      </c>
      <c r="CA7" s="24">
        <v>60.65</v>
      </c>
      <c r="CB7" s="24" t="s">
        <v>101</v>
      </c>
      <c r="CC7" s="24" t="s">
        <v>101</v>
      </c>
      <c r="CD7" s="24" t="s">
        <v>101</v>
      </c>
      <c r="CE7" s="24">
        <v>141.63999999999999</v>
      </c>
      <c r="CF7" s="24">
        <v>145.13999999999999</v>
      </c>
      <c r="CG7" s="24" t="s">
        <v>101</v>
      </c>
      <c r="CH7" s="24" t="s">
        <v>101</v>
      </c>
      <c r="CI7" s="24" t="s">
        <v>101</v>
      </c>
      <c r="CJ7" s="24">
        <v>274.99</v>
      </c>
      <c r="CK7" s="24">
        <v>282.08999999999997</v>
      </c>
      <c r="CL7" s="24">
        <v>256.97000000000003</v>
      </c>
      <c r="CM7" s="24" t="s">
        <v>101</v>
      </c>
      <c r="CN7" s="24" t="s">
        <v>101</v>
      </c>
      <c r="CO7" s="24" t="s">
        <v>101</v>
      </c>
      <c r="CP7" s="24">
        <v>57.97</v>
      </c>
      <c r="CQ7" s="24">
        <v>58.27</v>
      </c>
      <c r="CR7" s="24" t="s">
        <v>101</v>
      </c>
      <c r="CS7" s="24" t="s">
        <v>101</v>
      </c>
      <c r="CT7" s="24" t="s">
        <v>101</v>
      </c>
      <c r="CU7" s="24">
        <v>54.83</v>
      </c>
      <c r="CV7" s="24">
        <v>66.53</v>
      </c>
      <c r="CW7" s="24">
        <v>61.14</v>
      </c>
      <c r="CX7" s="24" t="s">
        <v>101</v>
      </c>
      <c r="CY7" s="24" t="s">
        <v>101</v>
      </c>
      <c r="CZ7" s="24" t="s">
        <v>101</v>
      </c>
      <c r="DA7" s="24">
        <v>71.83</v>
      </c>
      <c r="DB7" s="24">
        <v>71.73</v>
      </c>
      <c r="DC7" s="24" t="s">
        <v>101</v>
      </c>
      <c r="DD7" s="24" t="s">
        <v>101</v>
      </c>
      <c r="DE7" s="24" t="s">
        <v>101</v>
      </c>
      <c r="DF7" s="24">
        <v>84.7</v>
      </c>
      <c r="DG7" s="24">
        <v>84.67</v>
      </c>
      <c r="DH7" s="24">
        <v>86.91</v>
      </c>
      <c r="DI7" s="24" t="s">
        <v>101</v>
      </c>
      <c r="DJ7" s="24" t="s">
        <v>101</v>
      </c>
      <c r="DK7" s="24" t="s">
        <v>101</v>
      </c>
      <c r="DL7" s="24">
        <v>3.3</v>
      </c>
      <c r="DM7" s="24">
        <v>6.6</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2023-02-01T05:18:16Z</cp:lastPrinted>
  <dcterms:created xsi:type="dcterms:W3CDTF">2022-12-01T01:33:47Z</dcterms:created>
  <dcterms:modified xsi:type="dcterms:W3CDTF">2023-02-01T05:18:22Z</dcterms:modified>
  <cp:category/>
</cp:coreProperties>
</file>