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C3F6A8A2-ED25-47CC-A584-0DE03C07C15A}" xr6:coauthVersionLast="47" xr6:coauthVersionMax="47" xr10:uidLastSave="{00000000-0000-0000-0000-000000000000}"/>
  <workbookProtection workbookAlgorithmName="SHA-512" workbookHashValue="0cPvc9A+61FoETRLQLHvmh8+UwXIVlxE4Tn+rm9wXCIo94bUrY8NqivECskM0iFkOQFPCSPyDDb6++yAdSvdAg==" workbookSaltValue="orqrzGKqh+xibipDHEop3Q=="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E85" i="4"/>
  <c r="BB10" i="4"/>
  <c r="AT10" i="4"/>
  <c r="AL10" i="4"/>
  <c r="W10" i="4"/>
  <c r="I10" i="4"/>
  <c r="AT8" i="4"/>
  <c r="AL8" i="4"/>
  <c r="AD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<sst xmlns="http://schemas.openxmlformats.org/spreadsheetml/2006/main" count="228" uniqueCount="115">
  <si>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</si>
  <si>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</si>
  <si>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</si>
  <si>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</si>
  <si>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</si>
  <si>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</si>
  <si>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</si>
  <si>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</si>
  <si>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</si>
  <si>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</si>
  <si>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</si>
  <si>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</si>
  <si>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</si>
  <si>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</si>
  <si>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</si>
  <si>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</si>
  <si>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</si>
  <si>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</si>
  <si>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</si>
  <si>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</si>
  <si>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</si>
  <si>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</si>
  <si>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</si>
  <si>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</si>
  <si>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</si>
  <si>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</si>
  <si>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</si>
  <si>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</si>
  <si>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</si>
  <si>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</si>
  <si>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</si>
  <si>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</si>
  <si>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</si>
  <si>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</si>
  <si>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</si>
  <si>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</si>
  <si>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</si>
  <si>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</si>
  <si>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</si>
  <si>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</si>
  <si>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</si>
  <si>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</si>
  <si>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</si>
  <si>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</si>
  <si>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</si>
  <si>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</si>
  <si>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</si>
  <si>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</si>
  <si>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</si>
  <si>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</si>
  <si>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</si>
  <si>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</si>
  <si>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</si>
  <si>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</si>
  <si>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</si>
  <si>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</si>
  <si>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</si>
  <si>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</si>
  <si>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</si>
  <si>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</si>
  <si>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</si>
  <si>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</si>
  <si>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</si>
  <si>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</si>
  <si>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</si>
  <si>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</si>
  <si>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</si>
  <si>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</si>
  <si>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</si>
  <si>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</si>
  <si>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</si>
  <si>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</si>
  <si>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</si>
  <si>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</si>
  <si>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</si>
  <si>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</si>
  <si>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</si>
  <si>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</si>
  <si>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</si>
  <si>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</si>
  <si>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</si>
  <si>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</si>
  <si>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</si>
  <si>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</si>
  <si>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</si>
  <si>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</si>
  <si>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</si>
  <si>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</si>
  <si>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</si>
  <si>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</si>
  <si>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</si>
  <si>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</si>
  <si>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</si>
  <si>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</si>
  <si>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</si>
  <si>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</si>
  <si>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</si>
  <si>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</si>
  <si>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</si>
  <si>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</si>
  <si>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</si>
  <si>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</si>
  <si>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</si>
  <si>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</si>
  <si>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</si>
  <si>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</si>
  <si>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</si>
  <si>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</si>
  <si>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</si>
  <si>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</si>
  <si>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</si>
  <si>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</si>
  <si>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有形固定資産減価償却率が低く抑えられているのは、法定耐用年数を大きく超えた石綿セメント管が存在しており、管路の更新を進めながら老朽化した浄水施設の更新も同時期に進めているためである。
　また、昭和５１年創設の管路が同時期に耐用年数を超えたことにより、管路経年化率が類似団体の平均を大きく上回っている。</t>
    <rPh sb="1" eb="7">
      <t>ユウケイコテイシサン</t>
    </rPh>
    <rPh sb="7" eb="9">
      <t>ゲンカ</t>
    </rPh>
    <rPh sb="9" eb="11">
      <t>ショウキャク</t>
    </rPh>
    <rPh sb="11" eb="12">
      <t>リツ</t>
    </rPh>
    <rPh sb="13" eb="14">
      <t>ヒク</t>
    </rPh>
    <rPh sb="15" eb="16">
      <t>オサ</t>
    </rPh>
    <rPh sb="25" eb="31">
      <t>ホウテイタイヨウネンスウ</t>
    </rPh>
    <rPh sb="32" eb="33">
      <t>オオ</t>
    </rPh>
    <rPh sb="35" eb="36">
      <t>コ</t>
    </rPh>
    <rPh sb="38" eb="40">
      <t>セキメン</t>
    </rPh>
    <rPh sb="44" eb="45">
      <t>カン</t>
    </rPh>
    <rPh sb="46" eb="48">
      <t>ソンザイ</t>
    </rPh>
    <rPh sb="53" eb="55">
      <t>カンロ</t>
    </rPh>
    <rPh sb="56" eb="58">
      <t>コウシン</t>
    </rPh>
    <rPh sb="59" eb="60">
      <t>スス</t>
    </rPh>
    <rPh sb="64" eb="66">
      <t>ロウキュウ</t>
    </rPh>
    <rPh sb="66" eb="67">
      <t>カ</t>
    </rPh>
    <rPh sb="69" eb="71">
      <t>ジョウスイ</t>
    </rPh>
    <rPh sb="71" eb="73">
      <t>シセツ</t>
    </rPh>
    <rPh sb="74" eb="76">
      <t>コウシン</t>
    </rPh>
    <rPh sb="77" eb="80">
      <t>ドウジキ</t>
    </rPh>
    <rPh sb="81" eb="82">
      <t>スス</t>
    </rPh>
    <rPh sb="97" eb="99">
      <t>ショウワ</t>
    </rPh>
    <rPh sb="101" eb="102">
      <t>ネン</t>
    </rPh>
    <rPh sb="102" eb="104">
      <t>ソウセツ</t>
    </rPh>
    <rPh sb="105" eb="106">
      <t>カン</t>
    </rPh>
    <rPh sb="106" eb="107">
      <t>ロ</t>
    </rPh>
    <rPh sb="108" eb="111">
      <t>ドウジキ</t>
    </rPh>
    <rPh sb="112" eb="114">
      <t>タイヨウ</t>
    </rPh>
    <rPh sb="114" eb="116">
      <t>ネンスウ</t>
    </rPh>
    <rPh sb="117" eb="118">
      <t>コ</t>
    </rPh>
    <rPh sb="126" eb="128">
      <t>カンロ</t>
    </rPh>
    <rPh sb="128" eb="131">
      <t>ケイネンカ</t>
    </rPh>
    <rPh sb="131" eb="132">
      <t>リツ</t>
    </rPh>
    <rPh sb="133" eb="135">
      <t>ルイジ</t>
    </rPh>
    <rPh sb="135" eb="137">
      <t>ダンタイ</t>
    </rPh>
    <rPh sb="138" eb="140">
      <t>ヘイキン</t>
    </rPh>
    <rPh sb="141" eb="142">
      <t>オオ</t>
    </rPh>
    <rPh sb="144" eb="146">
      <t>ウワマワ</t>
    </rPh>
    <phoneticPr fontId="4"/>
  </si>
  <si>
    <t>　人口減少による給水収益の減少を解消するため、平成３０年度に水道料金の改定により給水収益が増加したが、減価償却費や受水費などの費用抑制は見込めないことから、今後も収支の悪化は避けられない。
　有収収益向上のためにも、老朽化した管路の更新は急務であり、市の一般会計からの補助金収入が困難なため、将来の更新需要における財源確保のための効率化が引き続き今後の課題である。</t>
    <rPh sb="1" eb="3">
      <t>ジンコウ</t>
    </rPh>
    <rPh sb="3" eb="5">
      <t>ゲンショウ</t>
    </rPh>
    <rPh sb="8" eb="10">
      <t>キュウスイ</t>
    </rPh>
    <rPh sb="10" eb="12">
      <t>シュウエキ</t>
    </rPh>
    <rPh sb="13" eb="15">
      <t>ゲンショウ</t>
    </rPh>
    <rPh sb="16" eb="18">
      <t>カイショウ</t>
    </rPh>
    <rPh sb="23" eb="25">
      <t>ヘイセイ</t>
    </rPh>
    <rPh sb="27" eb="29">
      <t>ネンド</t>
    </rPh>
    <rPh sb="30" eb="32">
      <t>スイドウ</t>
    </rPh>
    <rPh sb="32" eb="34">
      <t>リョウキン</t>
    </rPh>
    <rPh sb="35" eb="37">
      <t>カイテイ</t>
    </rPh>
    <rPh sb="40" eb="42">
      <t>キュウスイ</t>
    </rPh>
    <rPh sb="42" eb="44">
      <t>シュウエキ</t>
    </rPh>
    <rPh sb="45" eb="47">
      <t>ゾウカ</t>
    </rPh>
    <rPh sb="51" eb="53">
      <t>ゲンカ</t>
    </rPh>
    <rPh sb="53" eb="55">
      <t>ショウキャク</t>
    </rPh>
    <rPh sb="55" eb="56">
      <t>ヒ</t>
    </rPh>
    <rPh sb="57" eb="60">
      <t>ジュスイヒ</t>
    </rPh>
    <rPh sb="63" eb="65">
      <t>ヒヨウ</t>
    </rPh>
    <rPh sb="65" eb="67">
      <t>ヨクセイ</t>
    </rPh>
    <rPh sb="68" eb="70">
      <t>ミコ</t>
    </rPh>
    <rPh sb="78" eb="80">
      <t>コンゴ</t>
    </rPh>
    <rPh sb="81" eb="83">
      <t>シュウシ</t>
    </rPh>
    <rPh sb="84" eb="86">
      <t>アッカ</t>
    </rPh>
    <rPh sb="87" eb="88">
      <t>サ</t>
    </rPh>
    <rPh sb="96" eb="98">
      <t>ユウシュウ</t>
    </rPh>
    <rPh sb="98" eb="100">
      <t>シュウエキ</t>
    </rPh>
    <rPh sb="100" eb="102">
      <t>コウジョウ</t>
    </rPh>
    <rPh sb="108" eb="111">
      <t>ロウキュウカ</t>
    </rPh>
    <rPh sb="113" eb="115">
      <t>カンロ</t>
    </rPh>
    <rPh sb="116" eb="118">
      <t>コウシン</t>
    </rPh>
    <rPh sb="119" eb="121">
      <t>キュウム</t>
    </rPh>
    <rPh sb="125" eb="126">
      <t>シ</t>
    </rPh>
    <rPh sb="127" eb="129">
      <t>イッパン</t>
    </rPh>
    <rPh sb="129" eb="131">
      <t>カイケイ</t>
    </rPh>
    <rPh sb="134" eb="137">
      <t>ホジョキン</t>
    </rPh>
    <rPh sb="137" eb="139">
      <t>シュウニュウ</t>
    </rPh>
    <rPh sb="140" eb="142">
      <t>コンナン</t>
    </rPh>
    <rPh sb="146" eb="148">
      <t>ショウライ</t>
    </rPh>
    <rPh sb="149" eb="151">
      <t>コウシン</t>
    </rPh>
    <rPh sb="151" eb="153">
      <t>ジュヨウ</t>
    </rPh>
    <rPh sb="157" eb="159">
      <t>ザイゲン</t>
    </rPh>
    <rPh sb="159" eb="161">
      <t>カクホ</t>
    </rPh>
    <rPh sb="165" eb="168">
      <t>コウリツカ</t>
    </rPh>
    <rPh sb="169" eb="170">
      <t>ヒ</t>
    </rPh>
    <rPh sb="171" eb="172">
      <t>ツヅ</t>
    </rPh>
    <rPh sb="173" eb="175">
      <t>コンゴ</t>
    </rPh>
    <rPh sb="176" eb="178">
      <t>カダイ</t>
    </rPh>
    <phoneticPr fontId="4"/>
  </si>
  <si>
    <t>　給水人口の減少から、給水収益が減少傾向にあるが平成３０年度から水道料金の改定により給水収益の増加を図っている。
　給水原価が類似団体の平均を大きく上回っているが費用の約５０％を減価償却と浄水の受水費で占めている。
　給水のための費用は、給水人口が減少していても給水区域は変わらないため現行の施設を維持しなければならないことと、半島の先端という水源に乏しい地理的要因からも浄水の受水は維持せざるを得ないことから、今後の費用抑制は困難な状況である。
　料金回収率が約５０％であるにもかかわらず経常収支比率を９０％以上を維持できているのは、県及び他会計からの補助金によるものである。
　以上のことから、経営の健全化のためには補助金への依存度の低下、水道料金の値上げによる給水収益の増加及び老朽化施設管路更新のための財源の確保が課題となっている。</t>
    <rPh sb="1" eb="3">
      <t>キュウスイ</t>
    </rPh>
    <rPh sb="3" eb="5">
      <t>ジンコウ</t>
    </rPh>
    <rPh sb="6" eb="8">
      <t>ゲンショウ</t>
    </rPh>
    <rPh sb="11" eb="13">
      <t>キュウスイ</t>
    </rPh>
    <rPh sb="13" eb="15">
      <t>シュウエキ</t>
    </rPh>
    <rPh sb="16" eb="18">
      <t>ゲンショウ</t>
    </rPh>
    <rPh sb="18" eb="20">
      <t>ケイコウ</t>
    </rPh>
    <rPh sb="24" eb="26">
      <t>ヘイセイ</t>
    </rPh>
    <rPh sb="28" eb="30">
      <t>ネンド</t>
    </rPh>
    <rPh sb="32" eb="34">
      <t>スイドウ</t>
    </rPh>
    <rPh sb="34" eb="36">
      <t>リョウキン</t>
    </rPh>
    <rPh sb="37" eb="39">
      <t>カイテイ</t>
    </rPh>
    <rPh sb="42" eb="44">
      <t>キュウスイ</t>
    </rPh>
    <rPh sb="44" eb="46">
      <t>シュウエキ</t>
    </rPh>
    <rPh sb="47" eb="49">
      <t>ゾウカ</t>
    </rPh>
    <rPh sb="50" eb="51">
      <t>ハカ</t>
    </rPh>
    <rPh sb="58" eb="60">
      <t>キュウスイ</t>
    </rPh>
    <rPh sb="60" eb="62">
      <t>ゲンカ</t>
    </rPh>
    <rPh sb="63" eb="65">
      <t>ルイジ</t>
    </rPh>
    <rPh sb="65" eb="67">
      <t>ダンタイ</t>
    </rPh>
    <rPh sb="68" eb="70">
      <t>ヘイキン</t>
    </rPh>
    <rPh sb="71" eb="72">
      <t>オオ</t>
    </rPh>
    <rPh sb="74" eb="76">
      <t>ウワマワ</t>
    </rPh>
    <rPh sb="81" eb="83">
      <t>ヒヨウ</t>
    </rPh>
    <rPh sb="84" eb="85">
      <t>ヤク</t>
    </rPh>
    <rPh sb="89" eb="91">
      <t>ゲンカ</t>
    </rPh>
    <rPh sb="91" eb="93">
      <t>ショウキャク</t>
    </rPh>
    <rPh sb="94" eb="96">
      <t>ジョウスイ</t>
    </rPh>
    <rPh sb="97" eb="100">
      <t>ジュスイヒ</t>
    </rPh>
    <rPh sb="101" eb="102">
      <t>シ</t>
    </rPh>
    <rPh sb="109" eb="111">
      <t>キュウスイ</t>
    </rPh>
    <rPh sb="115" eb="117">
      <t>ヒヨウ</t>
    </rPh>
    <rPh sb="119" eb="121">
      <t>キュウスイ</t>
    </rPh>
    <rPh sb="121" eb="123">
      <t>ジンコウ</t>
    </rPh>
    <rPh sb="124" eb="126">
      <t>ゲンショウ</t>
    </rPh>
    <rPh sb="131" eb="133">
      <t>キュウスイ</t>
    </rPh>
    <rPh sb="133" eb="135">
      <t>クイキ</t>
    </rPh>
    <rPh sb="136" eb="137">
      <t>カ</t>
    </rPh>
    <rPh sb="143" eb="145">
      <t>ゲンコウ</t>
    </rPh>
    <rPh sb="146" eb="148">
      <t>シセツ</t>
    </rPh>
    <rPh sb="149" eb="151">
      <t>イジ</t>
    </rPh>
    <rPh sb="164" eb="166">
      <t>ハントウ</t>
    </rPh>
    <rPh sb="167" eb="169">
      <t>センタン</t>
    </rPh>
    <rPh sb="172" eb="174">
      <t>スイゲン</t>
    </rPh>
    <rPh sb="175" eb="176">
      <t>トボ</t>
    </rPh>
    <rPh sb="178" eb="181">
      <t>チリテキ</t>
    </rPh>
    <rPh sb="181" eb="183">
      <t>ヨウイン</t>
    </rPh>
    <rPh sb="186" eb="188">
      <t>ジョウスイ</t>
    </rPh>
    <rPh sb="189" eb="191">
      <t>ジュスイ</t>
    </rPh>
    <rPh sb="192" eb="194">
      <t>イジ</t>
    </rPh>
    <rPh sb="198" eb="199">
      <t>エ</t>
    </rPh>
    <rPh sb="206" eb="208">
      <t>コンゴ</t>
    </rPh>
    <rPh sb="209" eb="211">
      <t>ヒヨウ</t>
    </rPh>
    <rPh sb="211" eb="213">
      <t>ヨクセイ</t>
    </rPh>
    <rPh sb="214" eb="216">
      <t>コンナン</t>
    </rPh>
    <rPh sb="217" eb="219">
      <t>ジョウキョウ</t>
    </rPh>
    <rPh sb="225" eb="227">
      <t>リョウキン</t>
    </rPh>
    <rPh sb="227" eb="229">
      <t>カイシュウ</t>
    </rPh>
    <rPh sb="229" eb="230">
      <t>リツ</t>
    </rPh>
    <rPh sb="231" eb="232">
      <t>ヤク</t>
    </rPh>
    <rPh sb="245" eb="247">
      <t>ケイジョウ</t>
    </rPh>
    <rPh sb="247" eb="249">
      <t>シュウシ</t>
    </rPh>
    <rPh sb="249" eb="251">
      <t>ヒリツ</t>
    </rPh>
    <rPh sb="255" eb="257">
      <t>イジョウ</t>
    </rPh>
    <rPh sb="258" eb="260">
      <t>イジ</t>
    </rPh>
    <rPh sb="268" eb="269">
      <t>ケン</t>
    </rPh>
    <rPh sb="269" eb="270">
      <t>オヨ</t>
    </rPh>
    <rPh sb="271" eb="272">
      <t>タ</t>
    </rPh>
    <rPh sb="272" eb="274">
      <t>カイケイ</t>
    </rPh>
    <rPh sb="277" eb="280">
      <t>ホジョキン</t>
    </rPh>
    <rPh sb="291" eb="293">
      <t>イジョウ</t>
    </rPh>
    <rPh sb="299" eb="301">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</si>
</sst>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c:v>
                </c:pt>
                <c:pt idx="1">
                  <c:v>0.24</c:v>
                </c:pt>
                <c:pt idx="2">
                  <c:v>0.55000000000000004</c:v>
                </c:pt>
                <c:pt idx="3">
                  <c:v>0.54</c:v>
                </c:pt>
                <c:pt idx="4">
                  <c:v>0.3</c:v>
                </c:pt>
              </c:numCache>
            </c:numRef>
          </c:val>
          <c:extLst>
            <c:ext xmlns:c16="http://schemas.microsoft.com/office/drawing/2014/chart" uri="{C3380CC4-5D6E-409C-BE32-E72D297353CC}">
              <c16:uniqueId val="{00000000-099B-4D44-98AF-18B789F419A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099B-4D44-98AF-18B789F419A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48.98</c:v>
                </c:pt>
                <c:pt idx="1">
                  <c:v>48.85</c:v>
                </c:pt>
                <c:pt idx="2">
                  <c:v>45.95</c:v>
                </c:pt>
                <c:pt idx="3">
                  <c:v>45.65</c:v>
                </c:pt>
                <c:pt idx="4">
                  <c:v>45.11</c:v>
                </c:pt>
              </c:numCache>
            </c:numRef>
          </c:val>
          <c:extLst>
            <c:ext xmlns:c16="http://schemas.microsoft.com/office/drawing/2014/chart" uri="{C3380CC4-5D6E-409C-BE32-E72D297353CC}">
              <c16:uniqueId val="{00000000-1ED9-4453-BC53-98A729600E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ED9-4453-BC53-98A729600E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68.23</c:v>
                </c:pt>
                <c:pt idx="1">
                  <c:v>67.31</c:v>
                </c:pt>
                <c:pt idx="2">
                  <c:v>69.52</c:v>
                </c:pt>
                <c:pt idx="3">
                  <c:v>68.38</c:v>
                </c:pt>
                <c:pt idx="4">
                  <c:v>67.430000000000007</c:v>
                </c:pt>
              </c:numCache>
            </c:numRef>
          </c:val>
          <c:extLst>
            <c:ext xmlns:c16="http://schemas.microsoft.com/office/drawing/2014/chart" uri="{C3380CC4-5D6E-409C-BE32-E72D297353CC}">
              <c16:uniqueId val="{00000000-935E-4E08-8BF7-4148A9E6E4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35E-4E08-8BF7-4148A9E6E4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88.18</c:v>
                </c:pt>
                <c:pt idx="1">
                  <c:v>107.27</c:v>
                </c:pt>
                <c:pt idx="2">
                  <c:v>104.01</c:v>
                </c:pt>
                <c:pt idx="3">
                  <c:v>92.28</c:v>
                </c:pt>
                <c:pt idx="4">
                  <c:v>128.29</c:v>
                </c:pt>
              </c:numCache>
            </c:numRef>
          </c:val>
          <c:extLst>
            <c:ext xmlns:c16="http://schemas.microsoft.com/office/drawing/2014/chart" uri="{C3380CC4-5D6E-409C-BE32-E72D297353CC}">
              <c16:uniqueId val="{00000000-C637-40D6-A626-10C7901E01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C637-40D6-A626-10C7901E01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48.25</c:v>
                </c:pt>
                <c:pt idx="1">
                  <c:v>47.83</c:v>
                </c:pt>
                <c:pt idx="2">
                  <c:v>47.87</c:v>
                </c:pt>
                <c:pt idx="3">
                  <c:v>46.7</c:v>
                </c:pt>
                <c:pt idx="4">
                  <c:v>47.99</c:v>
                </c:pt>
              </c:numCache>
            </c:numRef>
          </c:val>
          <c:extLst>
            <c:ext xmlns:c16="http://schemas.microsoft.com/office/drawing/2014/chart" uri="{C3380CC4-5D6E-409C-BE32-E72D297353CC}">
              <c16:uniqueId val="{00000000-817F-4D95-B31F-46C6FFCC30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17F-4D95-B31F-46C6FFCC30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59.13</c:v>
                </c:pt>
                <c:pt idx="1">
                  <c:v>59.21</c:v>
                </c:pt>
                <c:pt idx="2">
                  <c:v>58.62</c:v>
                </c:pt>
                <c:pt idx="3">
                  <c:v>58.11</c:v>
                </c:pt>
                <c:pt idx="4">
                  <c:v>57.78</c:v>
                </c:pt>
              </c:numCache>
            </c:numRef>
          </c:val>
          <c:extLst>
            <c:ext xmlns:c16="http://schemas.microsoft.com/office/drawing/2014/chart" uri="{C3380CC4-5D6E-409C-BE32-E72D297353CC}">
              <c16:uniqueId val="{00000000-C43B-4C5E-A6DB-0DB696FEDA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C43B-4C5E-A6DB-0DB696FEDA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1.02</c:v>
                </c:pt>
                <c:pt idx="4">
                  <c:v>0</c:v>
                </c:pt>
              </c:numCache>
            </c:numRef>
          </c:val>
          <c:extLst>
            <c:ext xmlns:c16="http://schemas.microsoft.com/office/drawing/2014/chart" uri="{C3380CC4-5D6E-409C-BE32-E72D297353CC}">
              <c16:uniqueId val="{00000000-764F-447A-96A3-998783EB4BC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764F-447A-96A3-998783EB4BC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313.88</c:v>
                </c:pt>
                <c:pt idx="1">
                  <c:v>283.42</c:v>
                </c:pt>
                <c:pt idx="2">
                  <c:v>301.8</c:v>
                </c:pt>
                <c:pt idx="3">
                  <c:v>238.77</c:v>
                </c:pt>
                <c:pt idx="4">
                  <c:v>336.67</c:v>
                </c:pt>
              </c:numCache>
            </c:numRef>
          </c:val>
          <c:extLst>
            <c:ext xmlns:c16="http://schemas.microsoft.com/office/drawing/2014/chart" uri="{C3380CC4-5D6E-409C-BE32-E72D297353CC}">
              <c16:uniqueId val="{00000000-053B-4EC3-AECD-4C9B855556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53B-4EC3-AECD-4C9B855556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315.77999999999997</c:v>
                </c:pt>
                <c:pt idx="1">
                  <c:v>320.31</c:v>
                </c:pt>
                <c:pt idx="2">
                  <c:v>334.36</c:v>
                </c:pt>
                <c:pt idx="3">
                  <c:v>345.79</c:v>
                </c:pt>
                <c:pt idx="4">
                  <c:v>334.91</c:v>
                </c:pt>
              </c:numCache>
            </c:numRef>
          </c:val>
          <c:extLst>
            <c:ext xmlns:c16="http://schemas.microsoft.com/office/drawing/2014/chart" uri="{C3380CC4-5D6E-409C-BE32-E72D297353CC}">
              <c16:uniqueId val="{00000000-88A7-49FD-B4A2-4C903455BC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88A7-49FD-B4A2-4C903455BC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57.2</c:v>
                </c:pt>
                <c:pt idx="1">
                  <c:v>64.69</c:v>
                </c:pt>
                <c:pt idx="2">
                  <c:v>61.66</c:v>
                </c:pt>
                <c:pt idx="3">
                  <c:v>48.38</c:v>
                </c:pt>
                <c:pt idx="4">
                  <c:v>55.21</c:v>
                </c:pt>
              </c:numCache>
            </c:numRef>
          </c:val>
          <c:extLst>
            <c:ext xmlns:c16="http://schemas.microsoft.com/office/drawing/2014/chart" uri="{C3380CC4-5D6E-409C-BE32-E72D297353CC}">
              <c16:uniqueId val="{00000000-80F7-4898-BA4D-6CB1521184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80F7-4898-BA4D-6CB1521184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416.55</c:v>
                </c:pt>
                <c:pt idx="1">
                  <c:v>385.94</c:v>
                </c:pt>
                <c:pt idx="2">
                  <c:v>404.6</c:v>
                </c:pt>
                <c:pt idx="3">
                  <c:v>509.76</c:v>
                </c:pt>
                <c:pt idx="4">
                  <c:v>446.49</c:v>
                </c:pt>
              </c:numCache>
            </c:numRef>
          </c:val>
          <c:extLst>
            <c:ext xmlns:c16="http://schemas.microsoft.com/office/drawing/2014/chart" uri="{C3380CC4-5D6E-409C-BE32-E72D297353CC}">
              <c16:uniqueId val="{00000000-5852-4CF4-B276-5285913921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5852-4CF4-B276-5285913921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南房総市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36268</v>
      </c>
      <c r="AM8" s="66"/>
      <c r="AN8" s="66"/>
      <c r="AO8" s="66"/>
      <c r="AP8" s="66"/>
      <c r="AQ8" s="66"/>
      <c r="AR8" s="66"/>
      <c r="AS8" s="66"/>
      <c r="AT8" s="37">
        <f>データ!$S$6</f>
        <v>229.55</v>
      </c>
      <c r="AU8" s="38"/>
      <c r="AV8" s="38"/>
      <c r="AW8" s="38"/>
      <c r="AX8" s="38"/>
      <c r="AY8" s="38"/>
      <c r="AZ8" s="38"/>
      <c r="BA8" s="38"/>
      <c r="BB8" s="55">
        <f>データ!$T$6</f>
        <v>158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78.069999999999993</v>
      </c>
      <c r="J10" s="38"/>
      <c r="K10" s="38"/>
      <c r="L10" s="38"/>
      <c r="M10" s="38"/>
      <c r="N10" s="38"/>
      <c r="O10" s="65"/>
      <c r="P10" s="55">
        <f>データ!$P$6</f>
        <v>73.06</v>
      </c>
      <c r="Q10" s="55"/>
      <c r="R10" s="55"/>
      <c r="S10" s="55"/>
      <c r="T10" s="55"/>
      <c r="U10" s="55"/>
      <c r="V10" s="55"/>
      <c r="W10" s="66">
        <f>データ!$Q$6</f>
        <v>4088</v>
      </c>
      <c r="X10" s="66"/>
      <c r="Y10" s="66"/>
      <c r="Z10" s="66"/>
      <c r="AA10" s="66"/>
      <c r="AB10" s="66"/>
      <c r="AC10" s="66"/>
      <c r="AD10" s="2"/>
      <c r="AE10" s="2"/>
      <c r="AF10" s="2"/>
      <c r="AG10" s="2"/>
      <c r="AH10" s="2"/>
      <c r="AI10" s="2"/>
      <c r="AJ10" s="2"/>
      <c r="AK10" s="2"/>
      <c r="AL10" s="66">
        <f>データ!$U$6</f>
        <v>26280</v>
      </c>
      <c r="AM10" s="66"/>
      <c r="AN10" s="66"/>
      <c r="AO10" s="66"/>
      <c r="AP10" s="66"/>
      <c r="AQ10" s="66"/>
      <c r="AR10" s="66"/>
      <c r="AS10" s="66"/>
      <c r="AT10" s="37">
        <f>データ!$V$6</f>
        <v>118.83</v>
      </c>
      <c r="AU10" s="38"/>
      <c r="AV10" s="38"/>
      <c r="AW10" s="38"/>
      <c r="AX10" s="38"/>
      <c r="AY10" s="38"/>
      <c r="AZ10" s="38"/>
      <c r="BA10" s="38"/>
      <c r="BB10" s="55">
        <f>データ!$W$6</f>
        <v>221.16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w8xbxWlK5fzXWeef5ylaasnEKFC4LEeAW3/NJjTwuJMajFrtGQqGKyYLvShdhzwEGYm0dpN63Isr/nefq7Nbw==" saltValue="okrCSwiuXsBFGZMoihpu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122343</v>
      </c>
      <c r="D6" s="20">
        <f t="shared" si="3"/>
        <v>46</v>
      </c>
      <c r="E6" s="20">
        <f t="shared" si="3"/>
        <v>1</v>
      </c>
      <c r="F6" s="20">
        <f t="shared" si="3"/>
        <v>0</v>
      </c>
      <c r="G6" s="20">
        <f t="shared" si="3"/>
        <v>1</v>
      </c>
      <c r="H6" s="20" t="str">
        <f t="shared" si="3"/>
        <v>千葉県　南房総市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78.069999999999993</v>
      </c>
      <c r="P6" s="21">
        <f t="shared" si="3"/>
        <v>73.06</v>
      </c>
      <c r="Q6" s="21">
        <f t="shared" si="3"/>
        <v>4088</v>
      </c>
      <c r="R6" s="21">
        <f t="shared" si="3"/>
        <v>36268</v>
      </c>
      <c r="S6" s="21">
        <f t="shared" si="3"/>
        <v>229.55</v>
      </c>
      <c r="T6" s="21">
        <f t="shared" si="3"/>
        <v>158</v>
      </c>
      <c r="U6" s="21">
        <f t="shared" si="3"/>
        <v>26280</v>
      </c>
      <c r="V6" s="21">
        <f t="shared" si="3"/>
        <v>118.83</v>
      </c>
      <c r="W6" s="21">
        <f t="shared" si="3"/>
        <v>221.16</v>
      </c>
      <c r="X6" s="22">
        <f>IF(X7="",NA(),X7)</f>
        <v>88.18</v>
      </c>
      <c r="Y6" s="22">
        <f t="shared" ref="Y6:AG6" si="4">IF(Y7="",NA(),Y7)</f>
        <v>107.27</v>
      </c>
      <c r="Z6" s="22">
        <f t="shared" si="4"/>
        <v>104.01</v>
      </c>
      <c r="AA6" s="22">
        <f t="shared" si="4"/>
        <v>92.28</v>
      </c>
      <c r="AB6" s="22">
        <f t="shared" si="4"/>
        <v>128.29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2">
        <f t="shared" si="5"/>
        <v>1.02</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313.88</v>
      </c>
      <c r="AU6" s="22">
        <f t="shared" ref="AU6:BC6" si="6">IF(AU7="",NA(),AU7)</f>
        <v>283.42</v>
      </c>
      <c r="AV6" s="22">
        <f t="shared" si="6"/>
        <v>301.8</v>
      </c>
      <c r="AW6" s="22">
        <f t="shared" si="6"/>
        <v>238.77</v>
      </c>
      <c r="AX6" s="22">
        <f t="shared" si="6"/>
        <v>336.67</v>
      </c>
      <c r="AY6" s="22">
        <f t="shared" si="6"/>
        <v>359.47</v>
      </c>
      <c r="AZ6" s="22">
        <f t="shared" si="6"/>
        <v>369.69</v>
      </c>
      <c r="BA6" s="22">
        <f t="shared" si="6"/>
        <v>379.08</v>
      </c>
      <c r="BB6" s="22">
        <f t="shared" si="6"/>
        <v>367.55</v>
      </c>
      <c r="BC6" s="22">
        <f t="shared" si="6"/>
        <v>378.56</v>
      </c>
      <c r="BD6" s="21" t="str">
        <f>IF(BD7="","",IF(BD7="-","【-】","【"&amp;SUBSTITUTE(TEXT(BD7,"#,##0.00"),"-","△")&amp;"】"))</f>
        <v>【261.51】</v>
      </c>
      <c r="BE6" s="22">
        <f>IF(BE7="",NA(),BE7)</f>
        <v>315.77999999999997</v>
      </c>
      <c r="BF6" s="22">
        <f t="shared" ref="BF6:BN6" si="7">IF(BF7="",NA(),BF7)</f>
        <v>320.31</v>
      </c>
      <c r="BG6" s="22">
        <f t="shared" si="7"/>
        <v>334.36</v>
      </c>
      <c r="BH6" s="22">
        <f t="shared" si="7"/>
        <v>345.79</v>
      </c>
      <c r="BI6" s="22">
        <f t="shared" si="7"/>
        <v>334.91</v>
      </c>
      <c r="BJ6" s="22">
        <f t="shared" si="7"/>
        <v>401.79</v>
      </c>
      <c r="BK6" s="22">
        <f t="shared" si="7"/>
        <v>402.99</v>
      </c>
      <c r="BL6" s="22">
        <f t="shared" si="7"/>
        <v>398.98</v>
      </c>
      <c r="BM6" s="22">
        <f t="shared" si="7"/>
        <v>418.68</v>
      </c>
      <c r="BN6" s="22">
        <f t="shared" si="7"/>
        <v>395.68</v>
      </c>
      <c r="BO6" s="21" t="str">
        <f>IF(BO7="","",IF(BO7="-","【-】","【"&amp;SUBSTITUTE(TEXT(BO7,"#,##0.00"),"-","△")&amp;"】"))</f>
        <v>【265.16】</v>
      </c>
      <c r="BP6" s="22">
        <f>IF(BP7="",NA(),BP7)</f>
        <v>57.2</v>
      </c>
      <c r="BQ6" s="22">
        <f t="shared" ref="BQ6:BY6" si="8">IF(BQ7="",NA(),BQ7)</f>
        <v>64.69</v>
      </c>
      <c r="BR6" s="22">
        <f t="shared" si="8"/>
        <v>61.66</v>
      </c>
      <c r="BS6" s="22">
        <f t="shared" si="8"/>
        <v>48.38</v>
      </c>
      <c r="BT6" s="22">
        <f t="shared" si="8"/>
        <v>55.21</v>
      </c>
      <c r="BU6" s="22">
        <f t="shared" si="8"/>
        <v>100.12</v>
      </c>
      <c r="BV6" s="22">
        <f t="shared" si="8"/>
        <v>98.66</v>
      </c>
      <c r="BW6" s="22">
        <f t="shared" si="8"/>
        <v>98.64</v>
      </c>
      <c r="BX6" s="22">
        <f t="shared" si="8"/>
        <v>94.78</v>
      </c>
      <c r="BY6" s="22">
        <f t="shared" si="8"/>
        <v>97.59</v>
      </c>
      <c r="BZ6" s="21" t="str">
        <f>IF(BZ7="","",IF(BZ7="-","【-】","【"&amp;SUBSTITUTE(TEXT(BZ7,"#,##0.00"),"-","△")&amp;"】"))</f>
        <v>【102.35】</v>
      </c>
      <c r="CA6" s="22">
        <f>IF(CA7="",NA(),CA7)</f>
        <v>416.55</v>
      </c>
      <c r="CB6" s="22">
        <f t="shared" ref="CB6:CJ6" si="9">IF(CB7="",NA(),CB7)</f>
        <v>385.94</v>
      </c>
      <c r="CC6" s="22">
        <f t="shared" si="9"/>
        <v>404.6</v>
      </c>
      <c r="CD6" s="22">
        <f t="shared" si="9"/>
        <v>509.76</v>
      </c>
      <c r="CE6" s="22">
        <f t="shared" si="9"/>
        <v>446.49</v>
      </c>
      <c r="CF6" s="22">
        <f t="shared" si="9"/>
        <v>174.97</v>
      </c>
      <c r="CG6" s="22">
        <f t="shared" si="9"/>
        <v>178.59</v>
      </c>
      <c r="CH6" s="22">
        <f t="shared" si="9"/>
        <v>178.92</v>
      </c>
      <c r="CI6" s="22">
        <f t="shared" si="9"/>
        <v>181.3</v>
      </c>
      <c r="CJ6" s="22">
        <f t="shared" si="9"/>
        <v>181.71</v>
      </c>
      <c r="CK6" s="21" t="str">
        <f>IF(CK7="","",IF(CK7="-","【-】","【"&amp;SUBSTITUTE(TEXT(CK7,"#,##0.00"),"-","△")&amp;"】"))</f>
        <v>【167.74】</v>
      </c>
      <c r="CL6" s="22">
        <f>IF(CL7="",NA(),CL7)</f>
        <v>48.98</v>
      </c>
      <c r="CM6" s="22">
        <f t="shared" ref="CM6:CU6" si="10">IF(CM7="",NA(),CM7)</f>
        <v>48.85</v>
      </c>
      <c r="CN6" s="22">
        <f t="shared" si="10"/>
        <v>45.95</v>
      </c>
      <c r="CO6" s="22">
        <f t="shared" si="10"/>
        <v>45.65</v>
      </c>
      <c r="CP6" s="22">
        <f t="shared" si="10"/>
        <v>45.11</v>
      </c>
      <c r="CQ6" s="22">
        <f t="shared" si="10"/>
        <v>55.63</v>
      </c>
      <c r="CR6" s="22">
        <f t="shared" si="10"/>
        <v>55.03</v>
      </c>
      <c r="CS6" s="22">
        <f t="shared" si="10"/>
        <v>55.14</v>
      </c>
      <c r="CT6" s="22">
        <f t="shared" si="10"/>
        <v>55.89</v>
      </c>
      <c r="CU6" s="22">
        <f t="shared" si="10"/>
        <v>55.72</v>
      </c>
      <c r="CV6" s="21" t="str">
        <f>IF(CV7="","",IF(CV7="-","【-】","【"&amp;SUBSTITUTE(TEXT(CV7,"#,##0.00"),"-","△")&amp;"】"))</f>
        <v>【60.29】</v>
      </c>
      <c r="CW6" s="22">
        <f>IF(CW7="",NA(),CW7)</f>
        <v>68.23</v>
      </c>
      <c r="CX6" s="22">
        <f t="shared" ref="CX6:DF6" si="11">IF(CX7="",NA(),CX7)</f>
        <v>67.31</v>
      </c>
      <c r="CY6" s="22">
        <f t="shared" si="11"/>
        <v>69.52</v>
      </c>
      <c r="CZ6" s="22">
        <f t="shared" si="11"/>
        <v>68.38</v>
      </c>
      <c r="DA6" s="22">
        <f t="shared" si="11"/>
        <v>67.430000000000007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48.25</v>
      </c>
      <c r="DI6" s="22">
        <f t="shared" ref="DI6:DQ6" si="12">IF(DI7="",NA(),DI7)</f>
        <v>47.83</v>
      </c>
      <c r="DJ6" s="22">
        <f t="shared" si="12"/>
        <v>47.87</v>
      </c>
      <c r="DK6" s="22">
        <f t="shared" si="12"/>
        <v>46.7</v>
      </c>
      <c r="DL6" s="22">
        <f t="shared" si="12"/>
        <v>47.99</v>
      </c>
      <c r="DM6" s="22">
        <f t="shared" si="12"/>
        <v>48.05</v>
      </c>
      <c r="DN6" s="22">
        <f t="shared" si="12"/>
        <v>48.87</v>
      </c>
      <c r="DO6" s="22">
        <f t="shared" si="12"/>
        <v>49.92</v>
      </c>
      <c r="DP6" s="22">
        <f t="shared" si="12"/>
        <v>50.63</v>
      </c>
      <c r="DQ6" s="22">
        <f t="shared" si="12"/>
        <v>51.29</v>
      </c>
      <c r="DR6" s="21" t="str">
        <f>IF(DR7="","",IF(DR7="-","【-】","【"&amp;SUBSTITUTE(TEXT(DR7,"#,##0.00"),"-","△")&amp;"】"))</f>
        <v>【50.88】</v>
      </c>
      <c r="DS6" s="22">
        <f>IF(DS7="",NA(),DS7)</f>
        <v>59.13</v>
      </c>
      <c r="DT6" s="22">
        <f t="shared" ref="DT6:EB6" si="13">IF(DT7="",NA(),DT7)</f>
        <v>59.21</v>
      </c>
      <c r="DU6" s="22">
        <f t="shared" si="13"/>
        <v>58.62</v>
      </c>
      <c r="DV6" s="22">
        <f t="shared" si="13"/>
        <v>58.11</v>
      </c>
      <c r="DW6" s="22">
        <f t="shared" si="13"/>
        <v>57.78</v>
      </c>
      <c r="DX6" s="22">
        <f t="shared" si="13"/>
        <v>13.39</v>
      </c>
      <c r="DY6" s="22">
        <f t="shared" si="13"/>
        <v>14.85</v>
      </c>
      <c r="DZ6" s="22">
        <f t="shared" si="13"/>
        <v>16.88</v>
      </c>
      <c r="EA6" s="22">
        <f t="shared" si="13"/>
        <v>18.28</v>
      </c>
      <c r="EB6" s="22">
        <f t="shared" si="13"/>
        <v>19.61</v>
      </c>
      <c r="EC6" s="21" t="str">
        <f>IF(EC7="","",IF(EC7="-","【-】","【"&amp;SUBSTITUTE(TEXT(EC7,"#,##0.00"),"-","△")&amp;"】"))</f>
        <v>【22.30】</v>
      </c>
      <c r="ED6" s="22">
        <f>IF(ED7="",NA(),ED7)</f>
        <v>0.6</v>
      </c>
      <c r="EE6" s="22">
        <f t="shared" ref="EE6:EM6" si="14">IF(EE7="",NA(),EE7)</f>
        <v>0.24</v>
      </c>
      <c r="EF6" s="22">
        <f t="shared" si="14"/>
        <v>0.55000000000000004</v>
      </c>
      <c r="EG6" s="22">
        <f t="shared" si="14"/>
        <v>0.54</v>
      </c>
      <c r="EH6" s="22">
        <f t="shared" si="14"/>
        <v>0.3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122343</v>
      </c>
      <c r="D7" s="24">
        <v>46</v>
      </c>
      <c r="E7" s="24">
        <v>1</v>
      </c>
      <c r="F7" s="24">
        <v>0</v>
      </c>
      <c r="G7" s="24">
        <v>1</v>
      </c>
      <c r="H7" s="24" t="s">
        <v>93</v>
      </c>
      <c r="I7" s="24" t="s">
        <v>94</v>
      </c>
      <c r="J7" s="24" t="s">
        <v>95</v>
      </c>
      <c r="K7" s="24" t="s">
        <v>96</v>
      </c>
      <c r="L7" s="24" t="s">
        <v>97</v>
      </c>
      <c r="M7" s="24" t="s">
        <v>98</v>
      </c>
      <c r="N7" s="25" t="s">
        <v>99</v>
      </c>
      <c r="O7" s="25">
        <v>78.069999999999993</v>
      </c>
      <c r="P7" s="25">
        <v>73.06</v>
      </c>
      <c r="Q7" s="25">
        <v>4088</v>
      </c>
      <c r="R7" s="25">
        <v>36268</v>
      </c>
      <c r="S7" s="25">
        <v>229.55</v>
      </c>
      <c r="T7" s="25">
        <v>158</v>
      </c>
      <c r="U7" s="25">
        <v>26280</v>
      </c>
      <c r="V7" s="25">
        <v>118.83</v>
      </c>
      <c r="W7" s="25">
        <v>221.16</v>
      </c>
      <c r="X7" s="25">
        <v>88.18</v>
      </c>
      <c r="Y7" s="25">
        <v>107.27</v>
      </c>
      <c r="Z7" s="25">
        <v>104.01</v>
      </c>
      <c r="AA7" s="25">
        <v>92.28</v>
      </c>
      <c r="AB7" s="25">
        <v>128.29</v>
      </c>
      <c r="AC7" s="25">
        <v>110.05</v>
      </c>
      <c r="AD7" s="25">
        <v>108.87</v>
      </c>
      <c r="AE7" s="25">
        <v>108.61</v>
      </c>
      <c r="AF7" s="25">
        <v>108.35</v>
      </c>
      <c r="AG7" s="25">
        <v>108.84</v>
      </c>
      <c r="AH7" s="25">
        <v>111.39</v>
      </c>
      <c r="AI7" s="25">
        <v>0</v>
      </c>
      <c r="AJ7" s="25">
        <v>0</v>
      </c>
      <c r="AK7" s="25">
        <v>0</v>
      </c>
      <c r="AL7" s="25">
        <v>1.02</v>
      </c>
      <c r="AM7" s="25">
        <v>0</v>
      </c>
      <c r="AN7" s="25">
        <v>2.64</v>
      </c>
      <c r="AO7" s="25">
        <v>3.16</v>
      </c>
      <c r="AP7" s="25">
        <v>3.59</v>
      </c>
      <c r="AQ7" s="25">
        <v>3.98</v>
      </c>
      <c r="AR7" s="25">
        <v>6.02</v>
      </c>
      <c r="AS7" s="25">
        <v>1.3</v>
      </c>
      <c r="AT7" s="25">
        <v>313.88</v>
      </c>
      <c r="AU7" s="25">
        <v>283.42</v>
      </c>
      <c r="AV7" s="25">
        <v>301.8</v>
      </c>
      <c r="AW7" s="25">
        <v>238.77</v>
      </c>
      <c r="AX7" s="25">
        <v>336.67</v>
      </c>
      <c r="AY7" s="25">
        <v>359.47</v>
      </c>
      <c r="AZ7" s="25">
        <v>369.69</v>
      </c>
      <c r="BA7" s="25">
        <v>379.08</v>
      </c>
      <c r="BB7" s="25">
        <v>367.55</v>
      </c>
      <c r="BC7" s="25">
        <v>378.56</v>
      </c>
      <c r="BD7" s="25">
        <v>261.51</v>
      </c>
      <c r="BE7" s="25">
        <v>315.77999999999997</v>
      </c>
      <c r="BF7" s="25">
        <v>320.31</v>
      </c>
      <c r="BG7" s="25">
        <v>334.36</v>
      </c>
      <c r="BH7" s="25">
        <v>345.79</v>
      </c>
      <c r="BI7" s="25">
        <v>334.91</v>
      </c>
      <c r="BJ7" s="25">
        <v>401.79</v>
      </c>
      <c r="BK7" s="25">
        <v>402.99</v>
      </c>
      <c r="BL7" s="25">
        <v>398.98</v>
      </c>
      <c r="BM7" s="25">
        <v>418.68</v>
      </c>
      <c r="BN7" s="25">
        <v>395.68</v>
      </c>
      <c r="BO7" s="25">
        <v>265.16000000000003</v>
      </c>
      <c r="BP7" s="25">
        <v>57.2</v>
      </c>
      <c r="BQ7" s="25">
        <v>64.69</v>
      </c>
      <c r="BR7" s="25">
        <v>61.66</v>
      </c>
      <c r="BS7" s="25">
        <v>48.38</v>
      </c>
      <c r="BT7" s="25">
        <v>55.21</v>
      </c>
      <c r="BU7" s="25">
        <v>100.12</v>
      </c>
      <c r="BV7" s="25">
        <v>98.66</v>
      </c>
      <c r="BW7" s="25">
        <v>98.64</v>
      </c>
      <c r="BX7" s="25">
        <v>94.78</v>
      </c>
      <c r="BY7" s="25">
        <v>97.59</v>
      </c>
      <c r="BZ7" s="25">
        <v>102.35</v>
      </c>
      <c r="CA7" s="25">
        <v>416.55</v>
      </c>
      <c r="CB7" s="25">
        <v>385.94</v>
      </c>
      <c r="CC7" s="25">
        <v>404.6</v>
      </c>
      <c r="CD7" s="25">
        <v>509.76</v>
      </c>
      <c r="CE7" s="25">
        <v>446.49</v>
      </c>
      <c r="CF7" s="25">
        <v>174.97</v>
      </c>
      <c r="CG7" s="25">
        <v>178.59</v>
      </c>
      <c r="CH7" s="25">
        <v>178.92</v>
      </c>
      <c r="CI7" s="25">
        <v>181.3</v>
      </c>
      <c r="CJ7" s="25">
        <v>181.71</v>
      </c>
      <c r="CK7" s="25">
        <v>167.74</v>
      </c>
      <c r="CL7" s="25">
        <v>48.98</v>
      </c>
      <c r="CM7" s="25">
        <v>48.85</v>
      </c>
      <c r="CN7" s="25">
        <v>45.95</v>
      </c>
      <c r="CO7" s="25">
        <v>45.65</v>
      </c>
      <c r="CP7" s="25">
        <v>45.11</v>
      </c>
      <c r="CQ7" s="25">
        <v>55.63</v>
      </c>
      <c r="CR7" s="25">
        <v>55.03</v>
      </c>
      <c r="CS7" s="25">
        <v>55.14</v>
      </c>
      <c r="CT7" s="25">
        <v>55.89</v>
      </c>
      <c r="CU7" s="25">
        <v>55.72</v>
      </c>
      <c r="CV7" s="25">
        <v>60.29</v>
      </c>
      <c r="CW7" s="25">
        <v>68.23</v>
      </c>
      <c r="CX7" s="25">
        <v>67.31</v>
      </c>
      <c r="CY7" s="25">
        <v>69.52</v>
      </c>
      <c r="CZ7" s="25">
        <v>68.38</v>
      </c>
      <c r="DA7" s="25">
        <v>67.430000000000007</v>
      </c>
      <c r="DB7" s="25">
        <v>82.04</v>
      </c>
      <c r="DC7" s="25">
        <v>81.900000000000006</v>
      </c>
      <c r="DD7" s="25">
        <v>81.39</v>
      </c>
      <c r="DE7" s="25">
        <v>81.27</v>
      </c>
      <c r="DF7" s="25">
        <v>81.260000000000005</v>
      </c>
      <c r="DG7" s="25">
        <v>90.12</v>
      </c>
      <c r="DH7" s="25">
        <v>48.25</v>
      </c>
      <c r="DI7" s="25">
        <v>47.83</v>
      </c>
      <c r="DJ7" s="25">
        <v>47.87</v>
      </c>
      <c r="DK7" s="25">
        <v>46.7</v>
      </c>
      <c r="DL7" s="25">
        <v>47.99</v>
      </c>
      <c r="DM7" s="25">
        <v>48.05</v>
      </c>
      <c r="DN7" s="25">
        <v>48.87</v>
      </c>
      <c r="DO7" s="25">
        <v>49.92</v>
      </c>
      <c r="DP7" s="25">
        <v>50.63</v>
      </c>
      <c r="DQ7" s="25">
        <v>51.29</v>
      </c>
      <c r="DR7" s="25">
        <v>50.88</v>
      </c>
      <c r="DS7" s="25">
        <v>59.13</v>
      </c>
      <c r="DT7" s="25">
        <v>59.21</v>
      </c>
      <c r="DU7" s="25">
        <v>58.62</v>
      </c>
      <c r="DV7" s="25">
        <v>58.11</v>
      </c>
      <c r="DW7" s="25">
        <v>57.78</v>
      </c>
      <c r="DX7" s="25">
        <v>13.39</v>
      </c>
      <c r="DY7" s="25">
        <v>14.85</v>
      </c>
      <c r="DZ7" s="25">
        <v>16.88</v>
      </c>
      <c r="EA7" s="25">
        <v>18.28</v>
      </c>
      <c r="EB7" s="25">
        <v>19.61</v>
      </c>
      <c r="EC7" s="25">
        <v>22.3</v>
      </c>
      <c r="ED7" s="25">
        <v>0.6</v>
      </c>
      <c r="EE7" s="25">
        <v>0.24</v>
      </c>
      <c r="EF7" s="25">
        <v>0.55000000000000004</v>
      </c>
      <c r="EG7" s="25">
        <v>0.54</v>
      </c>
      <c r="EH7" s="25">
        <v>0.3</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2023-02-01T05:03:20Z</cp:lastPrinted>
  <dcterms:created xsi:type="dcterms:W3CDTF">2022-12-01T00:56:23Z</dcterms:created>
  <dcterms:modified xsi:type="dcterms:W3CDTF">2023-02-01T05:05:13Z</dcterms:modified>
  <cp:category/>
</cp:coreProperties>
</file>