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7財政課\02_財政\08_公営企業関係\08_公営企業に係る「経営比較分析表」の分析等について\R4\02_公営企業に係る経営比較分析表（令和３年度決算）の分析等について\03_県へ回答\"/>
    </mc:Choice>
  </mc:AlternateContent>
  <workbookProtection workbookAlgorithmName="SHA-512" workbookHashValue="FTaWffVJiFeHQTZ1qCq+q/Ms09vTyfyH/bGjQeGD4wtzqf/l9Ggfc5T4sKgcOQA1zQNpbJuLwr7yYX8AESF+Kw==" workbookSaltValue="2Jdvqo8YNce4a9Rcjh0x5w==" workbookSpinCount="100000" lockStructure="1"/>
  <bookViews>
    <workbookView xWindow="0" yWindow="0" windowWidth="17256" windowHeight="574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HJ51" i="4" l="1"/>
  <c r="IT76" i="4"/>
  <c r="CS51" i="4"/>
  <c r="HJ30" i="4"/>
  <c r="CS30" i="4"/>
  <c r="BZ76" i="4"/>
  <c r="MA51" i="4"/>
  <c r="MI76" i="4"/>
  <c r="MA30" i="4"/>
  <c r="C11" i="5"/>
  <c r="D11" i="5"/>
  <c r="E11" i="5"/>
  <c r="B11" i="5"/>
  <c r="BZ30" i="4" l="1"/>
  <c r="BK76" i="4"/>
  <c r="IE76" i="4"/>
  <c r="BZ51" i="4"/>
  <c r="GQ30" i="4"/>
  <c r="LH51" i="4"/>
  <c r="LT76" i="4"/>
  <c r="GQ51" i="4"/>
  <c r="LH30" i="4"/>
  <c r="KP76" i="4"/>
  <c r="AN51" i="4"/>
  <c r="FE30" i="4"/>
  <c r="AN30" i="4"/>
  <c r="AG76" i="4"/>
  <c r="JV51" i="4"/>
  <c r="FE51" i="4"/>
  <c r="JV30" i="4"/>
  <c r="HA76" i="4"/>
  <c r="HP76" i="4"/>
  <c r="BG51" i="4"/>
  <c r="KO51" i="4"/>
  <c r="LE76" i="4"/>
  <c r="FX51" i="4"/>
  <c r="KO30" i="4"/>
  <c r="FX30" i="4"/>
  <c r="BG30" i="4"/>
  <c r="AV76" i="4"/>
  <c r="JC51" i="4"/>
  <c r="KA76" i="4"/>
  <c r="GL76" i="4"/>
  <c r="U30" i="4"/>
  <c r="R76" i="4"/>
  <c r="EL51" i="4"/>
  <c r="JC30" i="4"/>
  <c r="U51" i="4"/>
  <c r="EL30"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<sst xmlns="http://schemas.openxmlformats.org/spreadsheetml/2006/main" count="278" uniqueCount="132">
  <si>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</si>
  <si>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</si>
  <si>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</si>
  <si>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</si>
  <si>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</si>
  <si>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</si>
  <si>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</si>
  <si>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</si>
  <si>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</si>
  <si>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</si>
  <si>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</si>
  <si>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</si>
  <si>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</si>
  <si>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</si>
  <si>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</si>
  <si>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</si>
  <si>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</si>
  <si>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</si>
  <si>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</si>
  <si>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</si>
  <si>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</si>
  <si>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</si>
  <si>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</si>
  <si>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</si>
  <si>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</si>
  <si>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</si>
  <si>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</si>
  <si>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</si>
  <si>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</si>
  <si>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</si>
  <si>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</si>
  <si>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</si>
  <si>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</si>
  <si>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</si>
  <si>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</si>
  <si>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</si>
  <si>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</si>
  <si>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</si>
  <si>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</si>
  <si>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</si>
  <si>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</si>
  <si>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</si>
  <si>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</si>
  <si>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</si>
  <si>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</si>
  <si>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</si>
  <si>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</si>
  <si>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</si>
  <si>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</si>
  <si>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</si>
  <si>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</si>
  <si>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</si>
  <si>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</si>
  <si>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</si>
  <si>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</si>
  <si>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</si>
  <si>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</si>
  <si>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</si>
  <si>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</si>
  <si>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</si>
  <si>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</si>
  <si>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</si>
  <si>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</si>
  <si>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</si>
  <si>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</si>
  <si>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</si>
  <si>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</si>
  <si>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</si>
  <si>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</si>
  <si>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</si>
  <si>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</si>
  <si>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</si>
  <si>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</si>
  <si>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</si>
  <si>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</si>
  <si>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</si>
  <si>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</si>
  <si>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</si>
  <si>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</si>
  <si>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</si>
  <si>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</si>
  <si>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</si>
  <si>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</si>
  <si>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</si>
  <si>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</si>
  <si>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</si>
  <si>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</si>
  <si>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</si>
  <si>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</si>
  <si>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</si>
  <si>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</si>
  <si>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</si>
  <si>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</si>
  <si>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</si>
  <si>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</si>
  <si>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</si>
  <si>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</si>
  <si>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</si>
  <si>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</si>
  <si>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</si>
  <si>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</si>
  <si>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</si>
  <si>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t>
    <phoneticPr fontId="5"/>
  </si>
  <si>
    <t>当該値(N-4)</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</si>
  <si>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</si>
  <si>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</si>
  <si>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</si>
  <si>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</si>
  <si>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</si>
  <si>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</si>
  <si>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</si>
  <si>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香取市</t>
  </si>
  <si>
    <t>町並み観光駐車場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</si>
  <si>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</si>
  <si>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</si>
  <si>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</si>
  <si>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</si>
  <si>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</si>
  <si>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</si>
  <si>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</si>
  <si>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</si>
  <si>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</si>
  <si>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</si>
  <si>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</si>
  <si>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</si>
  <si>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</si>
  <si>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</si>
  <si>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</si>
  <si>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①収益的収支比率については、平均値と同程度の数値となっており、継続して黒字を維持している。
⑤EBITDAについては、昨年度に引き続き平均値より大幅に高い数値であり、また当該値はコロナ禍以前の水準に近い値まで回復している。
④売上高GOP比率については、維持管理費を低く抑えられているため、平均値を超える数値で推移している。</t>
    <rPh sb="18" eb="21">
      <t>ドウテイド</t>
    </rPh>
    <rPh sb="22" eb="24">
      <t>スウチ</t>
    </rPh>
    <rPh sb="59" eb="62">
      <t>サクネンド</t>
    </rPh>
    <rPh sb="63" eb="64">
      <t>ヒ</t>
    </rPh>
    <rPh sb="65" eb="66">
      <t>ツヅ</t>
    </rPh>
    <rPh sb="67" eb="70">
      <t>ヘイキンチ</t>
    </rPh>
    <rPh sb="72" eb="74">
      <t>オオハバ</t>
    </rPh>
    <rPh sb="75" eb="76">
      <t>タカ</t>
    </rPh>
    <rPh sb="77" eb="79">
      <t>スウチ</t>
    </rPh>
    <rPh sb="85" eb="87">
      <t>トウガイ</t>
    </rPh>
    <rPh sb="93" eb="95">
      <t>イゼン</t>
    </rPh>
    <rPh sb="99" eb="100">
      <t>チカ</t>
    </rPh>
    <rPh sb="101" eb="102">
      <t>アタイ</t>
    </rPh>
    <phoneticPr fontId="5"/>
  </si>
  <si>
    <t>当該駐車場は平成25年度に観光客向けの駐車場として整備し、運用を開始した。施設内の状態は良好で、今後も軽微な施設投資での運用を見込んでいる。</t>
    <phoneticPr fontId="5"/>
  </si>
  <si>
    <t>稼働率は平均値を下回る数値で推移しているが、収益等の状況は平均値と同程度から上回る水準であり、数値的には健全な経営を維持している。</t>
    <rPh sb="33" eb="36">
      <t>ドウテイド</t>
    </rPh>
    <rPh sb="38" eb="40">
      <t>ウワマワ</t>
    </rPh>
    <rPh sb="41" eb="43">
      <t>スイジュン</t>
    </rPh>
    <phoneticPr fontId="5"/>
  </si>
  <si>
    <t>平均値を下回る数値となっているが、観光客向けの駐車場として運用しているため、9時から17時の営業時間内での稼働率である。
また、令和元年度から新型コロナウイルス感染症の影響により利用客が一時的に落ち込んでいたが、観光需要の回復と共にコロナ禍以前の数値に近い数字まで回復している。長期的な推移では観光客数の増加と共に駐車場の稼働率も増加傾向のため、市の観光政策と連携し進めていく必要がある。</t>
    <rPh sb="106" eb="108">
      <t>カンコウ</t>
    </rPh>
    <rPh sb="108" eb="110">
      <t>ジュヨウ</t>
    </rPh>
    <rPh sb="111" eb="113">
      <t>カイフク</t>
    </rPh>
    <rPh sb="114" eb="115">
      <t>トモ</t>
    </rPh>
    <rPh sb="119" eb="120">
      <t>カ</t>
    </rPh>
    <rPh sb="120" eb="122">
      <t>イゼン</t>
    </rPh>
    <rPh sb="123" eb="125">
      <t>スウチ</t>
    </rPh>
    <rPh sb="126" eb="127">
      <t>チカ</t>
    </rPh>
    <rPh sb="128" eb="130">
      <t>スウジ</t>
    </rPh>
    <rPh sb="132" eb="134">
      <t>カイフク</t>
    </rPh>
    <rPh sb="147" eb="150">
      <t>カンコウキャク</t>
    </rPh>
    <rPh sb="150" eb="151">
      <t>スウ</t>
    </rPh>
    <rPh sb="152" eb="154">
      <t>ゾウカ</t>
    </rPh>
    <rPh sb="155" eb="156">
      <t>トモ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</si>
</sst>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304.2</c:v>
                </c:pt>
                <c:pt idx="1">
                  <c:v>326.3</c:v>
                </c:pt>
                <c:pt idx="2">
                  <c:v>268.10000000000002</c:v>
                </c:pt>
                <c:pt idx="3">
                  <c:v>216.5</c:v>
                </c:pt>
                <c:pt idx="4">
                  <c:v>260</c:v>
                </c:pt>
              </c:numCache>
            </c:numRef>
          </c:val>
          <c:extLst>
            <c:ext xmlns:c16="http://schemas.microsoft.com/office/drawing/2014/chart" uri="{C3380CC4-5D6E-409C-BE32-E72D297353CC}">
              <c16:uniqueId val="{00000000-E1B9-415A-9DD2-487A076117F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E1B9-415A-9DD2-487A076117F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F7-4608-85F9-79E06F15B06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15F7-4608-85F9-79E06F15B06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B28-4280-8644-374DBC8A15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28-4280-8644-374DBC8A15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125-4AC0-BDEA-9A541A9DF28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125-4AC0-BDEA-9A541A9DF28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A3-4CD8-B197-37A64402458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83A3-4CD8-B197-37A64402458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830-4C93-A284-EC2699B8768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D830-4C93-A284-EC2699B8768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88.6</c:v>
                </c:pt>
                <c:pt idx="1">
                  <c:v>97.1</c:v>
                </c:pt>
                <c:pt idx="2">
                  <c:v>80</c:v>
                </c:pt>
                <c:pt idx="3">
                  <c:v>65.7</c:v>
                </c:pt>
                <c:pt idx="4">
                  <c:v>82.9</c:v>
                </c:pt>
              </c:numCache>
            </c:numRef>
          </c:val>
          <c:extLst>
            <c:ext xmlns:c16="http://schemas.microsoft.com/office/drawing/2014/chart" uri="{C3380CC4-5D6E-409C-BE32-E72D297353CC}">
              <c16:uniqueId val="{00000000-85E1-4EAD-977D-57EE21CAC2F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85E1-4EAD-977D-57EE21CAC2F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67.099999999999994</c:v>
                </c:pt>
                <c:pt idx="1">
                  <c:v>69.400000000000006</c:v>
                </c:pt>
                <c:pt idx="2">
                  <c:v>62.7</c:v>
                </c:pt>
                <c:pt idx="3">
                  <c:v>53.8</c:v>
                </c:pt>
                <c:pt idx="4">
                  <c:v>61.5</c:v>
                </c:pt>
              </c:numCache>
            </c:numRef>
          </c:val>
          <c:extLst>
            <c:ext xmlns:c16="http://schemas.microsoft.com/office/drawing/2014/chart" uri="{C3380CC4-5D6E-409C-BE32-E72D297353CC}">
              <c16:uniqueId val="{00000000-7ADB-422E-8D29-96E409DE0CB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7ADB-422E-8D29-96E409DE0CB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7633</c:v>
                </c:pt>
                <c:pt idx="1">
                  <c:v>8572</c:v>
                </c:pt>
                <c:pt idx="2">
                  <c:v>6456</c:v>
                </c:pt>
                <c:pt idx="3">
                  <c:v>4555</c:v>
                </c:pt>
                <c:pt idx="4">
                  <c:v>6555</c:v>
                </c:pt>
              </c:numCache>
            </c:numRef>
          </c:val>
          <c:extLst>
            <c:ext xmlns:c16="http://schemas.microsoft.com/office/drawing/2014/chart" uri="{C3380CC4-5D6E-409C-BE32-E72D297353CC}">
              <c16:uniqueId val="{00000000-989B-41A4-A143-B459A724BC1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989B-41A4-A143-B459A724BC1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千葉県香取市　町並み観光駐車場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2480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70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500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304.2</v>
      </c>
      <c r="V31" s="113"/>
      <c r="W31" s="113"/>
      <c r="X31" s="113"/>
      <c r="Y31" s="113"/>
      <c r="Z31" s="113"/>
      <c r="AA31" s="113"/>
      <c r="AB31" s="113"/>
      <c r="AC31" s="113"/>
      <c r="AD31" s="113"/>
      <c r="AE31" s="113"/>
      <c r="AF31" s="113"/>
      <c r="AG31" s="113"/>
      <c r="AH31" s="113"/>
      <c r="AI31" s="113"/>
      <c r="AJ31" s="113"/>
      <c r="AK31" s="113"/>
      <c r="AL31" s="113"/>
      <c r="AM31" s="113"/>
      <c r="AN31" s="113">
        <f>データ!Z7</f>
        <v>326.3</v>
      </c>
      <c r="AO31" s="113"/>
      <c r="AP31" s="113"/>
      <c r="AQ31" s="113"/>
      <c r="AR31" s="113"/>
      <c r="AS31" s="113"/>
      <c r="AT31" s="113"/>
      <c r="AU31" s="113"/>
      <c r="AV31" s="113"/>
      <c r="AW31" s="113"/>
      <c r="AX31" s="113"/>
      <c r="AY31" s="113"/>
      <c r="AZ31" s="113"/>
      <c r="BA31" s="113"/>
      <c r="BB31" s="113"/>
      <c r="BC31" s="113"/>
      <c r="BD31" s="113"/>
      <c r="BE31" s="113"/>
      <c r="BF31" s="113"/>
      <c r="BG31" s="113">
        <f>データ!AA7</f>
        <v>268.10000000000002</v>
      </c>
      <c r="BH31" s="113"/>
      <c r="BI31" s="113"/>
      <c r="BJ31" s="113"/>
      <c r="BK31" s="113"/>
      <c r="BL31" s="113"/>
      <c r="BM31" s="113"/>
      <c r="BN31" s="113"/>
      <c r="BO31" s="113"/>
      <c r="BP31" s="113"/>
      <c r="BQ31" s="113"/>
      <c r="BR31" s="113"/>
      <c r="BS31" s="113"/>
      <c r="BT31" s="113"/>
      <c r="BU31" s="113"/>
      <c r="BV31" s="113"/>
      <c r="BW31" s="113"/>
      <c r="BX31" s="113"/>
      <c r="BY31" s="113"/>
      <c r="BZ31" s="113">
        <f>データ!AB7</f>
        <v>216.5</v>
      </c>
      <c r="CA31" s="113"/>
      <c r="CB31" s="113"/>
      <c r="CC31" s="113"/>
      <c r="CD31" s="113"/>
      <c r="CE31" s="113"/>
      <c r="CF31" s="113"/>
      <c r="CG31" s="113"/>
      <c r="CH31" s="113"/>
      <c r="CI31" s="113"/>
      <c r="CJ31" s="113"/>
      <c r="CK31" s="113"/>
      <c r="CL31" s="113"/>
      <c r="CM31" s="113"/>
      <c r="CN31" s="113"/>
      <c r="CO31" s="113"/>
      <c r="CP31" s="113"/>
      <c r="CQ31" s="113"/>
      <c r="CR31" s="113"/>
      <c r="CS31" s="113">
        <f>データ!AC7</f>
        <v>260</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88.6</v>
      </c>
      <c r="JD31" s="115"/>
      <c r="JE31" s="115"/>
      <c r="JF31" s="115"/>
      <c r="JG31" s="115"/>
      <c r="JH31" s="115"/>
      <c r="JI31" s="115"/>
      <c r="JJ31" s="115"/>
      <c r="JK31" s="115"/>
      <c r="JL31" s="115"/>
      <c r="JM31" s="115"/>
      <c r="JN31" s="115"/>
      <c r="JO31" s="115"/>
      <c r="JP31" s="115"/>
      <c r="JQ31" s="115"/>
      <c r="JR31" s="115"/>
      <c r="JS31" s="115"/>
      <c r="JT31" s="115"/>
      <c r="JU31" s="116"/>
      <c r="JV31" s="114">
        <f>データ!DL7</f>
        <v>97.1</v>
      </c>
      <c r="JW31" s="115"/>
      <c r="JX31" s="115"/>
      <c r="JY31" s="115"/>
      <c r="JZ31" s="115"/>
      <c r="KA31" s="115"/>
      <c r="KB31" s="115"/>
      <c r="KC31" s="115"/>
      <c r="KD31" s="115"/>
      <c r="KE31" s="115"/>
      <c r="KF31" s="115"/>
      <c r="KG31" s="115"/>
      <c r="KH31" s="115"/>
      <c r="KI31" s="115"/>
      <c r="KJ31" s="115"/>
      <c r="KK31" s="115"/>
      <c r="KL31" s="115"/>
      <c r="KM31" s="115"/>
      <c r="KN31" s="116"/>
      <c r="KO31" s="114">
        <f>データ!DM7</f>
        <v>80</v>
      </c>
      <c r="KP31" s="115"/>
      <c r="KQ31" s="115"/>
      <c r="KR31" s="115"/>
      <c r="KS31" s="115"/>
      <c r="KT31" s="115"/>
      <c r="KU31" s="115"/>
      <c r="KV31" s="115"/>
      <c r="KW31" s="115"/>
      <c r="KX31" s="115"/>
      <c r="KY31" s="115"/>
      <c r="KZ31" s="115"/>
      <c r="LA31" s="115"/>
      <c r="LB31" s="115"/>
      <c r="LC31" s="115"/>
      <c r="LD31" s="115"/>
      <c r="LE31" s="115"/>
      <c r="LF31" s="115"/>
      <c r="LG31" s="116"/>
      <c r="LH31" s="114">
        <f>データ!DN7</f>
        <v>65.7</v>
      </c>
      <c r="LI31" s="115"/>
      <c r="LJ31" s="115"/>
      <c r="LK31" s="115"/>
      <c r="LL31" s="115"/>
      <c r="LM31" s="115"/>
      <c r="LN31" s="115"/>
      <c r="LO31" s="115"/>
      <c r="LP31" s="115"/>
      <c r="LQ31" s="115"/>
      <c r="LR31" s="115"/>
      <c r="LS31" s="115"/>
      <c r="LT31" s="115"/>
      <c r="LU31" s="115"/>
      <c r="LV31" s="115"/>
      <c r="LW31" s="115"/>
      <c r="LX31" s="115"/>
      <c r="LY31" s="115"/>
      <c r="LZ31" s="116"/>
      <c r="MA31" s="114">
        <f>データ!DO7</f>
        <v>82.9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465.2</v>
      </c>
      <c r="AO32" s="113"/>
      <c r="AP32" s="113"/>
      <c r="AQ32" s="113"/>
      <c r="AR32" s="113"/>
      <c r="AS32" s="113"/>
      <c r="AT32" s="113"/>
      <c r="AU32" s="113"/>
      <c r="AV32" s="113"/>
      <c r="AW32" s="113"/>
      <c r="AX32" s="113"/>
      <c r="AY32" s="113"/>
      <c r="AZ32" s="113"/>
      <c r="BA32" s="113"/>
      <c r="BB32" s="113"/>
      <c r="BC32" s="113"/>
      <c r="BD32" s="113"/>
      <c r="BE32" s="113"/>
      <c r="BF32" s="113"/>
      <c r="BG32" s="113">
        <f>データ!AF7</f>
        <v>1736.5</v>
      </c>
      <c r="BH32" s="113"/>
      <c r="BI32" s="113"/>
      <c r="BJ32" s="113"/>
      <c r="BK32" s="113"/>
      <c r="BL32" s="113"/>
      <c r="BM32" s="113"/>
      <c r="BN32" s="113"/>
      <c r="BO32" s="113"/>
      <c r="BP32" s="113"/>
      <c r="BQ32" s="113"/>
      <c r="BR32" s="113"/>
      <c r="BS32" s="113"/>
      <c r="BT32" s="113"/>
      <c r="BU32" s="113"/>
      <c r="BV32" s="113"/>
      <c r="BW32" s="113"/>
      <c r="BX32" s="113"/>
      <c r="BY32" s="113"/>
      <c r="BZ32" s="113">
        <f>データ!AG7</f>
        <v>3200.8</v>
      </c>
      <c r="CA32" s="113"/>
      <c r="CB32" s="113"/>
      <c r="CC32" s="113"/>
      <c r="CD32" s="113"/>
      <c r="CE32" s="113"/>
      <c r="CF32" s="113"/>
      <c r="CG32" s="113"/>
      <c r="CH32" s="113"/>
      <c r="CI32" s="113"/>
      <c r="CJ32" s="113"/>
      <c r="CK32" s="113"/>
      <c r="CL32" s="113"/>
      <c r="CM32" s="113"/>
      <c r="CN32" s="113"/>
      <c r="CO32" s="113"/>
      <c r="CP32" s="113"/>
      <c r="CQ32" s="113"/>
      <c r="CR32" s="113"/>
      <c r="CS32" s="113">
        <f>データ!AH7</f>
        <v>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9.6999999999999993</v>
      </c>
      <c r="FF32" s="113"/>
      <c r="FG32" s="113"/>
      <c r="FH32" s="113"/>
      <c r="FI32" s="113"/>
      <c r="FJ32" s="113"/>
      <c r="FK32" s="113"/>
      <c r="FL32" s="113"/>
      <c r="FM32" s="113"/>
      <c r="FN32" s="113"/>
      <c r="FO32" s="113"/>
      <c r="FP32" s="113"/>
      <c r="FQ32" s="113"/>
      <c r="FR32" s="113"/>
      <c r="FS32" s="113"/>
      <c r="FT32" s="113"/>
      <c r="FU32" s="113"/>
      <c r="FV32" s="113"/>
      <c r="FW32" s="113"/>
      <c r="FX32" s="113">
        <f>データ!AQ7</f>
        <v>1.3</v>
      </c>
      <c r="FY32" s="113"/>
      <c r="FZ32" s="113"/>
      <c r="GA32" s="113"/>
      <c r="GB32" s="113"/>
      <c r="GC32" s="113"/>
      <c r="GD32" s="113"/>
      <c r="GE32" s="113"/>
      <c r="GF32" s="113"/>
      <c r="GG32" s="113"/>
      <c r="GH32" s="113"/>
      <c r="GI32" s="113"/>
      <c r="GJ32" s="113"/>
      <c r="GK32" s="113"/>
      <c r="GL32" s="113"/>
      <c r="GM32" s="113"/>
      <c r="GN32" s="113"/>
      <c r="GO32" s="113"/>
      <c r="GP32" s="113"/>
      <c r="GQ32" s="113">
        <f>データ!AR7</f>
        <v>4.8</v>
      </c>
      <c r="GR32" s="113"/>
      <c r="GS32" s="113"/>
      <c r="GT32" s="113"/>
      <c r="GU32" s="113"/>
      <c r="GV32" s="113"/>
      <c r="GW32" s="113"/>
      <c r="GX32" s="113"/>
      <c r="GY32" s="113"/>
      <c r="GZ32" s="113"/>
      <c r="HA32" s="113"/>
      <c r="HB32" s="113"/>
      <c r="HC32" s="113"/>
      <c r="HD32" s="113"/>
      <c r="HE32" s="113"/>
      <c r="HF32" s="113"/>
      <c r="HG32" s="113"/>
      <c r="HH32" s="113"/>
      <c r="HI32" s="113"/>
      <c r="HJ32" s="113">
        <f>データ!AS7</f>
        <v>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159.6</v>
      </c>
      <c r="KP32" s="115"/>
      <c r="KQ32" s="115"/>
      <c r="KR32" s="115"/>
      <c r="KS32" s="115"/>
      <c r="KT32" s="115"/>
      <c r="KU32" s="115"/>
      <c r="KV32" s="115"/>
      <c r="KW32" s="115"/>
      <c r="KX32" s="115"/>
      <c r="KY32" s="115"/>
      <c r="KZ32" s="115"/>
      <c r="LA32" s="115"/>
      <c r="LB32" s="115"/>
      <c r="LC32" s="115"/>
      <c r="LD32" s="115"/>
      <c r="LE32" s="115"/>
      <c r="LF32" s="115"/>
      <c r="LG32" s="116"/>
      <c r="LH32" s="114">
        <f>データ!DS7</f>
        <v>128.5</v>
      </c>
      <c r="LI32" s="115"/>
      <c r="LJ32" s="115"/>
      <c r="LK32" s="115"/>
      <c r="LL32" s="115"/>
      <c r="LM32" s="115"/>
      <c r="LN32" s="115"/>
      <c r="LO32" s="115"/>
      <c r="LP32" s="115"/>
      <c r="LQ32" s="115"/>
      <c r="LR32" s="115"/>
      <c r="LS32" s="115"/>
      <c r="LT32" s="115"/>
      <c r="LU32" s="115"/>
      <c r="LV32" s="115"/>
      <c r="LW32" s="115"/>
      <c r="LX32" s="115"/>
      <c r="LY32" s="115"/>
      <c r="LZ32" s="116"/>
      <c r="MA32" s="114">
        <f>データ!DT7</f>
        <v>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67.099999999999994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69.400000000000006</v>
      </c>
      <c r="FF52" s="113"/>
      <c r="FG52" s="113"/>
      <c r="FH52" s="113"/>
      <c r="FI52" s="113"/>
      <c r="FJ52" s="113"/>
      <c r="FK52" s="113"/>
      <c r="FL52" s="113"/>
      <c r="FM52" s="113"/>
      <c r="FN52" s="113"/>
      <c r="FO52" s="113"/>
      <c r="FP52" s="113"/>
      <c r="FQ52" s="113"/>
      <c r="FR52" s="113"/>
      <c r="FS52" s="113"/>
      <c r="FT52" s="113"/>
      <c r="FU52" s="113"/>
      <c r="FV52" s="113"/>
      <c r="FW52" s="113"/>
      <c r="FX52" s="113">
        <f>データ!BH7</f>
        <v>62.7</v>
      </c>
      <c r="FY52" s="113"/>
      <c r="FZ52" s="113"/>
      <c r="GA52" s="113"/>
      <c r="GB52" s="113"/>
      <c r="GC52" s="113"/>
      <c r="GD52" s="113"/>
      <c r="GE52" s="113"/>
      <c r="GF52" s="113"/>
      <c r="GG52" s="113"/>
      <c r="GH52" s="113"/>
      <c r="GI52" s="113"/>
      <c r="GJ52" s="113"/>
      <c r="GK52" s="113"/>
      <c r="GL52" s="113"/>
      <c r="GM52" s="113"/>
      <c r="GN52" s="113"/>
      <c r="GO52" s="113"/>
      <c r="GP52" s="113"/>
      <c r="GQ52" s="113">
        <f>データ!BI7</f>
        <v>53.8</v>
      </c>
      <c r="GR52" s="113"/>
      <c r="GS52" s="113"/>
      <c r="GT52" s="113"/>
      <c r="GU52" s="113"/>
      <c r="GV52" s="113"/>
      <c r="GW52" s="113"/>
      <c r="GX52" s="113"/>
      <c r="GY52" s="113"/>
      <c r="GZ52" s="113"/>
      <c r="HA52" s="113"/>
      <c r="HB52" s="113"/>
      <c r="HC52" s="113"/>
      <c r="HD52" s="113"/>
      <c r="HE52" s="113"/>
      <c r="HF52" s="113"/>
      <c r="HG52" s="113"/>
      <c r="HH52" s="113"/>
      <c r="HI52" s="113"/>
      <c r="HJ52" s="113">
        <f>データ!BJ7</f>
        <v>61.5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7633</v>
      </c>
      <c r="JD52" s="120"/>
      <c r="JE52" s="120"/>
      <c r="JF52" s="120"/>
      <c r="JG52" s="120"/>
      <c r="JH52" s="120"/>
      <c r="JI52" s="120"/>
      <c r="JJ52" s="120"/>
      <c r="JK52" s="120"/>
      <c r="JL52" s="120"/>
      <c r="JM52" s="120"/>
      <c r="JN52" s="120"/>
      <c r="JO52" s="120"/>
      <c r="JP52" s="120"/>
      <c r="JQ52" s="120"/>
      <c r="JR52" s="120"/>
      <c r="JS52" s="120"/>
      <c r="JT52" s="120"/>
      <c r="JU52" s="120"/>
      <c r="JV52" s="120">
        <f>データ!BR7</f>
        <v>8572</v>
      </c>
      <c r="JW52" s="120"/>
      <c r="JX52" s="120"/>
      <c r="JY52" s="120"/>
      <c r="JZ52" s="120"/>
      <c r="KA52" s="120"/>
      <c r="KB52" s="120"/>
      <c r="KC52" s="120"/>
      <c r="KD52" s="120"/>
      <c r="KE52" s="120"/>
      <c r="KF52" s="120"/>
      <c r="KG52" s="120"/>
      <c r="KH52" s="120"/>
      <c r="KI52" s="120"/>
      <c r="KJ52" s="120"/>
      <c r="KK52" s="120"/>
      <c r="KL52" s="120"/>
      <c r="KM52" s="120"/>
      <c r="KN52" s="120"/>
      <c r="KO52" s="120">
        <f>データ!BS7</f>
        <v>6456</v>
      </c>
      <c r="KP52" s="120"/>
      <c r="KQ52" s="120"/>
      <c r="KR52" s="120"/>
      <c r="KS52" s="120"/>
      <c r="KT52" s="120"/>
      <c r="KU52" s="120"/>
      <c r="KV52" s="120"/>
      <c r="KW52" s="120"/>
      <c r="KX52" s="120"/>
      <c r="KY52" s="120"/>
      <c r="KZ52" s="120"/>
      <c r="LA52" s="120"/>
      <c r="LB52" s="120"/>
      <c r="LC52" s="120"/>
      <c r="LD52" s="120"/>
      <c r="LE52" s="120"/>
      <c r="LF52" s="120"/>
      <c r="LG52" s="120"/>
      <c r="LH52" s="120">
        <f>データ!BT7</f>
        <v>4555</v>
      </c>
      <c r="LI52" s="120"/>
      <c r="LJ52" s="120"/>
      <c r="LK52" s="120"/>
      <c r="LL52" s="120"/>
      <c r="LM52" s="120"/>
      <c r="LN52" s="120"/>
      <c r="LO52" s="120"/>
      <c r="LP52" s="120"/>
      <c r="LQ52" s="120"/>
      <c r="LR52" s="120"/>
      <c r="LS52" s="120"/>
      <c r="LT52" s="120"/>
      <c r="LU52" s="120"/>
      <c r="LV52" s="120"/>
      <c r="LW52" s="120"/>
      <c r="LX52" s="120"/>
      <c r="LY52" s="120"/>
      <c r="LZ52" s="120"/>
      <c r="MA52" s="120">
        <f>データ!BU7</f>
        <v>6555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33.700000000000003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28.9</v>
      </c>
      <c r="FY53" s="113"/>
      <c r="FZ53" s="113"/>
      <c r="GA53" s="113"/>
      <c r="GB53" s="113"/>
      <c r="GC53" s="113"/>
      <c r="GD53" s="113"/>
      <c r="GE53" s="113"/>
      <c r="GF53" s="113"/>
      <c r="GG53" s="113"/>
      <c r="GH53" s="113"/>
      <c r="GI53" s="113"/>
      <c r="GJ53" s="113"/>
      <c r="GK53" s="113"/>
      <c r="GL53" s="113"/>
      <c r="GM53" s="113"/>
      <c r="GN53" s="113"/>
      <c r="GO53" s="113"/>
      <c r="GP53" s="113"/>
      <c r="GQ53" s="113">
        <f>データ!BN7</f>
        <v>-56.4</v>
      </c>
      <c r="GR53" s="113"/>
      <c r="GS53" s="113"/>
      <c r="GT53" s="113"/>
      <c r="GU53" s="113"/>
      <c r="GV53" s="113"/>
      <c r="GW53" s="113"/>
      <c r="GX53" s="113"/>
      <c r="GY53" s="113"/>
      <c r="GZ53" s="113"/>
      <c r="HA53" s="113"/>
      <c r="HB53" s="113"/>
      <c r="HC53" s="113"/>
      <c r="HD53" s="113"/>
      <c r="HE53" s="113"/>
      <c r="HF53" s="113"/>
      <c r="HG53" s="113"/>
      <c r="HH53" s="113"/>
      <c r="HI53" s="113"/>
      <c r="HJ53" s="113">
        <f>データ!BO7</f>
        <v>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53816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51.7</v>
      </c>
      <c r="KQ78" s="115"/>
      <c r="KR78" s="115"/>
      <c r="KS78" s="115"/>
      <c r="KT78" s="115"/>
      <c r="KU78" s="115"/>
      <c r="KV78" s="115"/>
      <c r="KW78" s="115"/>
      <c r="KX78" s="115"/>
      <c r="KY78" s="115"/>
      <c r="KZ78" s="115"/>
      <c r="LA78" s="115"/>
      <c r="LB78" s="115"/>
      <c r="LC78" s="115"/>
      <c r="LD78" s="116"/>
      <c r="LE78" s="114">
        <f>データ!DG7</f>
        <v>51.5</v>
      </c>
      <c r="LF78" s="115"/>
      <c r="LG78" s="115"/>
      <c r="LH78" s="115"/>
      <c r="LI78" s="115"/>
      <c r="LJ78" s="115"/>
      <c r="LK78" s="115"/>
      <c r="LL78" s="115"/>
      <c r="LM78" s="115"/>
      <c r="LN78" s="115"/>
      <c r="LO78" s="115"/>
      <c r="LP78" s="115"/>
      <c r="LQ78" s="115"/>
      <c r="LR78" s="115"/>
      <c r="LS78" s="116"/>
      <c r="LT78" s="114">
        <f>データ!DH7</f>
        <v>764.6</v>
      </c>
      <c r="LU78" s="115"/>
      <c r="LV78" s="115"/>
      <c r="LW78" s="115"/>
      <c r="LX78" s="115"/>
      <c r="LY78" s="115"/>
      <c r="LZ78" s="115"/>
      <c r="MA78" s="115"/>
      <c r="MB78" s="115"/>
      <c r="MC78" s="115"/>
      <c r="MD78" s="115"/>
      <c r="ME78" s="115"/>
      <c r="MF78" s="115"/>
      <c r="MG78" s="115"/>
      <c r="MH78" s="116"/>
      <c r="MI78" s="114">
        <f>データ!DI7</f>
        <v>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m7rUFA4xGUUQXXkJVPtS95SrAfnzNBCALQSA8fc5gFLVQW/rfXyCTe4hwX8ThZUHePHtllDvq1a86tVXoQopQw==" saltValue="tpNbJ6fJzkCiPTjFrQI0l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91</v>
      </c>
      <c r="AN5" s="47" t="s">
        <v>92</v>
      </c>
      <c r="AO5" s="47" t="s">
        <v>93</v>
      </c>
      <c r="AP5" s="47" t="s">
        <v>94</v>
      </c>
      <c r="AQ5" s="47" t="s">
        <v>95</v>
      </c>
      <c r="AR5" s="47" t="s">
        <v>96</v>
      </c>
      <c r="AS5" s="47" t="s">
        <v>97</v>
      </c>
      <c r="AT5" s="47" t="s">
        <v>98</v>
      </c>
      <c r="AU5" s="47" t="s">
        <v>99</v>
      </c>
      <c r="AV5" s="47" t="s">
        <v>101</v>
      </c>
      <c r="AW5" s="47" t="s">
        <v>90</v>
      </c>
      <c r="AX5" s="47" t="s">
        <v>91</v>
      </c>
      <c r="AY5" s="47" t="s">
        <v>102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103</v>
      </c>
      <c r="BR5" s="47" t="s">
        <v>89</v>
      </c>
      <c r="BS5" s="47" t="s">
        <v>100</v>
      </c>
      <c r="BT5" s="47" t="s">
        <v>91</v>
      </c>
      <c r="BU5" s="47" t="s">
        <v>104</v>
      </c>
      <c r="BV5" s="47" t="s">
        <v>93</v>
      </c>
      <c r="BW5" s="47" t="s">
        <v>94</v>
      </c>
      <c r="BX5" s="47" t="s">
        <v>95</v>
      </c>
      <c r="BY5" s="47" t="s">
        <v>96</v>
      </c>
      <c r="BZ5" s="47" t="s">
        <v>97</v>
      </c>
      <c r="CA5" s="47" t="s">
        <v>98</v>
      </c>
      <c r="CB5" s="47" t="s">
        <v>103</v>
      </c>
      <c r="CC5" s="47" t="s">
        <v>89</v>
      </c>
      <c r="CD5" s="47" t="s">
        <v>105</v>
      </c>
      <c r="CE5" s="47" t="s">
        <v>91</v>
      </c>
      <c r="CF5" s="47" t="s">
        <v>92</v>
      </c>
      <c r="CG5" s="47" t="s">
        <v>93</v>
      </c>
      <c r="CH5" s="47" t="s">
        <v>94</v>
      </c>
      <c r="CI5" s="47" t="s">
        <v>95</v>
      </c>
      <c r="CJ5" s="47" t="s">
        <v>96</v>
      </c>
      <c r="CK5" s="47" t="s">
        <v>97</v>
      </c>
      <c r="CL5" s="47" t="s">
        <v>98</v>
      </c>
      <c r="CM5" s="145"/>
      <c r="CN5" s="145"/>
      <c r="CO5" s="47" t="s">
        <v>99</v>
      </c>
      <c r="CP5" s="47" t="s">
        <v>101</v>
      </c>
      <c r="CQ5" s="47" t="s">
        <v>90</v>
      </c>
      <c r="CR5" s="47" t="s">
        <v>106</v>
      </c>
      <c r="CS5" s="47" t="s">
        <v>104</v>
      </c>
      <c r="CT5" s="47" t="s">
        <v>93</v>
      </c>
      <c r="CU5" s="47" t="s">
        <v>94</v>
      </c>
      <c r="CV5" s="47" t="s">
        <v>95</v>
      </c>
      <c r="CW5" s="47" t="s">
        <v>96</v>
      </c>
      <c r="CX5" s="47" t="s">
        <v>97</v>
      </c>
      <c r="CY5" s="47" t="s">
        <v>98</v>
      </c>
      <c r="CZ5" s="47" t="s">
        <v>88</v>
      </c>
      <c r="DA5" s="47" t="s">
        <v>89</v>
      </c>
      <c r="DB5" s="47" t="s">
        <v>90</v>
      </c>
      <c r="DC5" s="47" t="s">
        <v>106</v>
      </c>
      <c r="DD5" s="47" t="s">
        <v>104</v>
      </c>
      <c r="DE5" s="47" t="s">
        <v>93</v>
      </c>
      <c r="DF5" s="47" t="s">
        <v>94</v>
      </c>
      <c r="DG5" s="47" t="s">
        <v>95</v>
      </c>
      <c r="DH5" s="47" t="s">
        <v>96</v>
      </c>
      <c r="DI5" s="47" t="s">
        <v>97</v>
      </c>
      <c r="DJ5" s="47" t="s">
        <v>35</v>
      </c>
      <c r="DK5" s="47" t="s">
        <v>88</v>
      </c>
      <c r="DL5" s="47" t="s">
        <v>89</v>
      </c>
      <c r="DM5" s="47" t="s">
        <v>100</v>
      </c>
      <c r="DN5" s="47" t="s">
        <v>91</v>
      </c>
      <c r="DO5" s="47" t="s">
        <v>92</v>
      </c>
      <c r="DP5" s="47" t="s">
        <v>93</v>
      </c>
      <c r="DQ5" s="47" t="s">
        <v>94</v>
      </c>
      <c r="DR5" s="47" t="s">
        <v>95</v>
      </c>
      <c r="DS5" s="47" t="s">
        <v>96</v>
      </c>
      <c r="DT5" s="47" t="s">
        <v>97</v>
      </c>
      <c r="DU5" s="47" t="s">
        <v>98</v>
      </c>
    </row>
    <row r="6" spans="1:125" s="54" customFormat="1" x14ac:dyDescent="0.2">
      <c r="A6" s="37" t="s">
        <v>107</v>
      </c>
      <c r="B6" s="48">
        <f>B8</f>
        <v>2021</v>
      </c>
      <c r="C6" s="48">
        <f t="shared" ref="C6:X6" si="1">C8</f>
        <v>122360</v>
      </c>
      <c r="D6" s="48">
        <f t="shared" si="1"/>
        <v>47</v>
      </c>
      <c r="E6" s="48">
        <f t="shared" si="1"/>
        <v>14</v>
      </c>
      <c r="F6" s="48">
        <f t="shared" si="1"/>
        <v>0</v>
      </c>
      <c r="G6" s="48">
        <f t="shared" si="1"/>
        <v>1</v>
      </c>
      <c r="H6" s="48" t="str">
        <f>SUBSTITUTE(H8,"　","")</f>
        <v>千葉県香取市</v>
      </c>
      <c r="I6" s="48" t="str">
        <f t="shared" si="1"/>
        <v>町並み観光駐車場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9</v>
      </c>
      <c r="S6" s="50" t="str">
        <f t="shared" si="1"/>
        <v>公共施設</v>
      </c>
      <c r="T6" s="50" t="str">
        <f t="shared" si="1"/>
        <v>無</v>
      </c>
      <c r="U6" s="51">
        <f t="shared" si="1"/>
        <v>2480</v>
      </c>
      <c r="V6" s="51">
        <f t="shared" si="1"/>
        <v>70</v>
      </c>
      <c r="W6" s="51">
        <f t="shared" si="1"/>
        <v>500</v>
      </c>
      <c r="X6" s="50" t="str">
        <f t="shared" si="1"/>
        <v>無</v>
      </c>
      <c r="Y6" s="52">
        <f>IF(Y8="-",NA(),Y8)</f>
        <v>304.2</v>
      </c>
      <c r="Z6" s="52">
        <f t="shared" ref="Z6:AH6" si="2">IF(Z8="-",NA(),Z8)</f>
        <v>326.3</v>
      </c>
      <c r="AA6" s="52">
        <f t="shared" si="2"/>
        <v>268.10000000000002</v>
      </c>
      <c r="AB6" s="52">
        <f t="shared" si="2"/>
        <v>216.5</v>
      </c>
      <c r="AC6" s="52">
        <f t="shared" si="2"/>
        <v>260</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67.099999999999994</v>
      </c>
      <c r="BG6" s="52">
        <f t="shared" ref="BG6:BO6" si="5">IF(BG8="-",NA(),BG8)</f>
        <v>69.400000000000006</v>
      </c>
      <c r="BH6" s="52">
        <f t="shared" si="5"/>
        <v>62.7</v>
      </c>
      <c r="BI6" s="52">
        <f t="shared" si="5"/>
        <v>53.8</v>
      </c>
      <c r="BJ6" s="52">
        <f t="shared" si="5"/>
        <v>61.5</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7633</v>
      </c>
      <c r="BR6" s="53">
        <f t="shared" ref="BR6:BZ6" si="6">IF(BR8="-",NA(),BR8)</f>
        <v>8572</v>
      </c>
      <c r="BS6" s="53">
        <f t="shared" si="6"/>
        <v>6456</v>
      </c>
      <c r="BT6" s="53">
        <f t="shared" si="6"/>
        <v>4555</v>
      </c>
      <c r="BU6" s="53">
        <f t="shared" si="6"/>
        <v>6555</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108</v>
      </c>
      <c r="CM6" s="51">
        <f t="shared" ref="CM6:CN6" si="7">CM8</f>
        <v>53816</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88.6</v>
      </c>
      <c r="DL6" s="52">
        <f t="shared" ref="DL6:DT6" si="9">IF(DL8="-",NA(),DL8)</f>
        <v>97.1</v>
      </c>
      <c r="DM6" s="52">
        <f t="shared" si="9"/>
        <v>80</v>
      </c>
      <c r="DN6" s="52">
        <f t="shared" si="9"/>
        <v>65.7</v>
      </c>
      <c r="DO6" s="52">
        <f t="shared" si="9"/>
        <v>82.9</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2">
      <c r="A7" s="37" t="s">
        <v>109</v>
      </c>
      <c r="B7" s="48">
        <f t="shared" ref="B7:X7" si="10">B8</f>
        <v>2021</v>
      </c>
      <c r="C7" s="48">
        <f t="shared" si="10"/>
        <v>122360</v>
      </c>
      <c r="D7" s="48">
        <f t="shared" si="10"/>
        <v>47</v>
      </c>
      <c r="E7" s="48">
        <f t="shared" si="10"/>
        <v>14</v>
      </c>
      <c r="F7" s="48">
        <f t="shared" si="10"/>
        <v>0</v>
      </c>
      <c r="G7" s="48">
        <f t="shared" si="10"/>
        <v>1</v>
      </c>
      <c r="H7" s="48" t="str">
        <f t="shared" si="10"/>
        <v>千葉県　香取市</v>
      </c>
      <c r="I7" s="48" t="str">
        <f t="shared" si="10"/>
        <v>町並み観光駐車場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9</v>
      </c>
      <c r="S7" s="50" t="str">
        <f t="shared" si="10"/>
        <v>公共施設</v>
      </c>
      <c r="T7" s="50" t="str">
        <f t="shared" si="10"/>
        <v>無</v>
      </c>
      <c r="U7" s="51">
        <f t="shared" si="10"/>
        <v>2480</v>
      </c>
      <c r="V7" s="51">
        <f t="shared" si="10"/>
        <v>70</v>
      </c>
      <c r="W7" s="51">
        <f t="shared" si="10"/>
        <v>500</v>
      </c>
      <c r="X7" s="50" t="str">
        <f t="shared" si="10"/>
        <v>無</v>
      </c>
      <c r="Y7" s="52">
        <f>Y8</f>
        <v>304.2</v>
      </c>
      <c r="Z7" s="52">
        <f t="shared" ref="Z7:AH7" si="11">Z8</f>
        <v>326.3</v>
      </c>
      <c r="AA7" s="52">
        <f t="shared" si="11"/>
        <v>268.10000000000002</v>
      </c>
      <c r="AB7" s="52">
        <f t="shared" si="11"/>
        <v>216.5</v>
      </c>
      <c r="AC7" s="52">
        <f t="shared" si="11"/>
        <v>260</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67.099999999999994</v>
      </c>
      <c r="BG7" s="52">
        <f t="shared" ref="BG7:BO7" si="14">BG8</f>
        <v>69.400000000000006</v>
      </c>
      <c r="BH7" s="52">
        <f t="shared" si="14"/>
        <v>62.7</v>
      </c>
      <c r="BI7" s="52">
        <f t="shared" si="14"/>
        <v>53.8</v>
      </c>
      <c r="BJ7" s="52">
        <f t="shared" si="14"/>
        <v>61.5</v>
      </c>
      <c r="BK7" s="52">
        <f t="shared" si="14"/>
        <v>19.8</v>
      </c>
      <c r="BL7" s="52">
        <f t="shared" si="14"/>
        <v>33.700000000000003</v>
      </c>
      <c r="BM7" s="52">
        <f t="shared" si="14"/>
        <v>28.9</v>
      </c>
      <c r="BN7" s="52">
        <f t="shared" si="14"/>
        <v>-56.4</v>
      </c>
      <c r="BO7" s="52">
        <f t="shared" si="14"/>
        <v>16.899999999999999</v>
      </c>
      <c r="BP7" s="49"/>
      <c r="BQ7" s="53">
        <f>BQ8</f>
        <v>7633</v>
      </c>
      <c r="BR7" s="53">
        <f t="shared" ref="BR7:BZ7" si="15">BR8</f>
        <v>8572</v>
      </c>
      <c r="BS7" s="53">
        <f t="shared" si="15"/>
        <v>6456</v>
      </c>
      <c r="BT7" s="53">
        <f t="shared" si="15"/>
        <v>4555</v>
      </c>
      <c r="BU7" s="53">
        <f t="shared" si="15"/>
        <v>6555</v>
      </c>
      <c r="BV7" s="53">
        <f t="shared" si="15"/>
        <v>8624</v>
      </c>
      <c r="BW7" s="53">
        <f t="shared" si="15"/>
        <v>6546</v>
      </c>
      <c r="BX7" s="53">
        <f t="shared" si="15"/>
        <v>8262</v>
      </c>
      <c r="BY7" s="53">
        <f t="shared" si="15"/>
        <v>1059</v>
      </c>
      <c r="BZ7" s="53">
        <f t="shared" si="15"/>
        <v>2866</v>
      </c>
      <c r="CA7" s="51"/>
      <c r="CB7" s="52" t="s">
        <v>110</v>
      </c>
      <c r="CC7" s="52" t="s">
        <v>110</v>
      </c>
      <c r="CD7" s="52" t="s">
        <v>110</v>
      </c>
      <c r="CE7" s="52" t="s">
        <v>110</v>
      </c>
      <c r="CF7" s="52" t="s">
        <v>110</v>
      </c>
      <c r="CG7" s="52" t="s">
        <v>110</v>
      </c>
      <c r="CH7" s="52" t="s">
        <v>110</v>
      </c>
      <c r="CI7" s="52" t="s">
        <v>110</v>
      </c>
      <c r="CJ7" s="52" t="s">
        <v>110</v>
      </c>
      <c r="CK7" s="52" t="s">
        <v>108</v>
      </c>
      <c r="CL7" s="49"/>
      <c r="CM7" s="51">
        <f>CM8</f>
        <v>53816</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88.6</v>
      </c>
      <c r="DL7" s="52">
        <f t="shared" ref="DL7:DT7" si="17">DL8</f>
        <v>97.1</v>
      </c>
      <c r="DM7" s="52">
        <f t="shared" si="17"/>
        <v>80</v>
      </c>
      <c r="DN7" s="52">
        <f t="shared" si="17"/>
        <v>65.7</v>
      </c>
      <c r="DO7" s="52">
        <f t="shared" si="17"/>
        <v>82.9</v>
      </c>
      <c r="DP7" s="52">
        <f t="shared" si="17"/>
        <v>151.19999999999999</v>
      </c>
      <c r="DQ7" s="52">
        <f t="shared" si="17"/>
        <v>159.69999999999999</v>
      </c>
      <c r="DR7" s="52">
        <f t="shared" si="17"/>
        <v>159.6</v>
      </c>
      <c r="DS7" s="52">
        <f t="shared" si="17"/>
        <v>128.5</v>
      </c>
      <c r="DT7" s="52">
        <f t="shared" si="17"/>
        <v>138.1</v>
      </c>
      <c r="DU7" s="49"/>
    </row>
    <row r="8" spans="1:125" s="54" customFormat="1" x14ac:dyDescent="0.2">
      <c r="A8" s="37"/>
      <c r="B8" s="55">
        <v>2021</v>
      </c>
      <c r="C8" s="55">
        <v>122360</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9</v>
      </c>
      <c r="S8" s="57" t="s">
        <v>121</v>
      </c>
      <c r="T8" s="57" t="s">
        <v>122</v>
      </c>
      <c r="U8" s="58">
        <v>2480</v>
      </c>
      <c r="V8" s="58">
        <v>70</v>
      </c>
      <c r="W8" s="58">
        <v>500</v>
      </c>
      <c r="X8" s="57" t="s">
        <v>122</v>
      </c>
      <c r="Y8" s="59">
        <v>304.2</v>
      </c>
      <c r="Z8" s="59">
        <v>326.3</v>
      </c>
      <c r="AA8" s="59">
        <v>268.10000000000002</v>
      </c>
      <c r="AB8" s="59">
        <v>216.5</v>
      </c>
      <c r="AC8" s="59">
        <v>260</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67.099999999999994</v>
      </c>
      <c r="BG8" s="59">
        <v>69.400000000000006</v>
      </c>
      <c r="BH8" s="59">
        <v>62.7</v>
      </c>
      <c r="BI8" s="59">
        <v>53.8</v>
      </c>
      <c r="BJ8" s="59">
        <v>61.5</v>
      </c>
      <c r="BK8" s="59">
        <v>19.8</v>
      </c>
      <c r="BL8" s="59">
        <v>33.700000000000003</v>
      </c>
      <c r="BM8" s="59">
        <v>28.9</v>
      </c>
      <c r="BN8" s="59">
        <v>-56.4</v>
      </c>
      <c r="BO8" s="59">
        <v>16.899999999999999</v>
      </c>
      <c r="BP8" s="56">
        <v>0.8</v>
      </c>
      <c r="BQ8" s="60">
        <v>7633</v>
      </c>
      <c r="BR8" s="60">
        <v>8572</v>
      </c>
      <c r="BS8" s="60">
        <v>6456</v>
      </c>
      <c r="BT8" s="61">
        <v>4555</v>
      </c>
      <c r="BU8" s="61">
        <v>6555</v>
      </c>
      <c r="BV8" s="60">
        <v>8624</v>
      </c>
      <c r="BW8" s="60">
        <v>6546</v>
      </c>
      <c r="BX8" s="60">
        <v>8262</v>
      </c>
      <c r="BY8" s="60">
        <v>1059</v>
      </c>
      <c r="BZ8" s="60">
        <v>2866</v>
      </c>
      <c r="CA8" s="58">
        <v>10906</v>
      </c>
      <c r="CB8" s="59" t="s">
        <v>115</v>
      </c>
      <c r="CC8" s="59" t="s">
        <v>115</v>
      </c>
      <c r="CD8" s="59" t="s">
        <v>115</v>
      </c>
      <c r="CE8" s="59" t="s">
        <v>115</v>
      </c>
      <c r="CF8" s="59" t="s">
        <v>115</v>
      </c>
      <c r="CG8" s="59" t="s">
        <v>115</v>
      </c>
      <c r="CH8" s="59" t="s">
        <v>115</v>
      </c>
      <c r="CI8" s="59" t="s">
        <v>115</v>
      </c>
      <c r="CJ8" s="59" t="s">
        <v>115</v>
      </c>
      <c r="CK8" s="59" t="s">
        <v>115</v>
      </c>
      <c r="CL8" s="56" t="s">
        <v>115</v>
      </c>
      <c r="CM8" s="58">
        <v>53816</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59.6</v>
      </c>
      <c r="DF8" s="59">
        <v>51.7</v>
      </c>
      <c r="DG8" s="59">
        <v>51.5</v>
      </c>
      <c r="DH8" s="59">
        <v>764.6</v>
      </c>
      <c r="DI8" s="59">
        <v>72.599999999999994</v>
      </c>
      <c r="DJ8" s="56">
        <v>99.8</v>
      </c>
      <c r="DK8" s="59">
        <v>88.6</v>
      </c>
      <c r="DL8" s="59">
        <v>97.1</v>
      </c>
      <c r="DM8" s="59">
        <v>80</v>
      </c>
      <c r="DN8" s="59">
        <v>65.7</v>
      </c>
      <c r="DO8" s="59">
        <v>82.9</v>
      </c>
      <c r="DP8" s="59">
        <v>151.19999999999999</v>
      </c>
      <c r="DQ8" s="59">
        <v>159.69999999999999</v>
      </c>
      <c r="DR8" s="59">
        <v>159.6</v>
      </c>
      <c r="DS8" s="59">
        <v>128.5</v>
      </c>
      <c r="DT8" s="59">
        <v>138.1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2023-01-22T11:27:28Z</cp:lastPrinted>
  <dcterms:created xsi:type="dcterms:W3CDTF">2022-12-09T03:25:02Z</dcterms:created>
  <dcterms:modified xsi:type="dcterms:W3CDTF">2023-01-22T11:27:35Z</dcterms:modified>
  <cp:category/>
</cp:coreProperties>
</file>