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09B7A1A3-6456-4A58-B61C-1E62A73103C7}" xr6:coauthVersionLast="47" xr6:coauthVersionMax="47" xr10:uidLastSave="{00000000-0000-0000-0000-000000000000}"/>
  <workbookProtection workbookAlgorithmName="SHA-512" workbookHashValue="768WozglONau5OLtSTQRd2BBXaNRyqyUaUFtww0dUf+iNSqKYgGPO/m9eBTFHgQxzzrW4flCxxcW050gzHHbtA==" workbookSaltValue="PdyGbwafS5uLdw8s7GMJL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D10" i="4"/>
  <c r="W10" i="4"/>
  <c r="P10" i="4"/>
  <c r="BB8" i="4"/>
  <c r="AT8" i="4"/>
  <c r="AD8" i="4"/>
  <c r="W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<sst xmlns="http://schemas.openxmlformats.org/spreadsheetml/2006/main" count="297" uniqueCount="116">
  <si>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</si>
  <si>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</si>
  <si>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</si>
  <si>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</si>
  <si>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</si>
  <si>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</si>
  <si>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</si>
  <si>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</si>
  <si>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</si>
  <si>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</si>
  <si>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</si>
  <si>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</si>
  <si>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</si>
  <si>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</si>
  <si>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</si>
  <si>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</si>
  <si>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</si>
  <si>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</si>
  <si>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</si>
  <si>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</si>
  <si>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</si>
  <si>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</si>
  <si>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</si>
  <si>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</si>
  <si>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</si>
  <si>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</si>
  <si>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</si>
  <si>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</si>
  <si>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</si>
  <si>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</si>
  <si>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</si>
  <si>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</si>
  <si>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</si>
  <si>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</si>
  <si>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</si>
  <si>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</si>
  <si>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</si>
  <si>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</si>
  <si>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</si>
  <si>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</si>
  <si>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</si>
  <si>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</si>
  <si>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</si>
  <si>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</si>
  <si>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</si>
  <si>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</si>
  <si>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</si>
  <si>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</si>
  <si>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</si>
  <si>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</si>
  <si>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</si>
  <si>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</si>
  <si>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</si>
  <si>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</si>
  <si>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</si>
  <si>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</si>
  <si>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</si>
  <si>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</si>
  <si>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</si>
  <si>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</si>
  <si>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</si>
  <si>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</si>
  <si>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</si>
  <si>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</si>
  <si>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</si>
  <si>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</si>
  <si>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</si>
  <si>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</si>
  <si>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</si>
  <si>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</si>
  <si>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</si>
  <si>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</si>
  <si>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</si>
  <si>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</si>
  <si>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</si>
  <si>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</si>
  <si>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</si>
  <si>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</si>
  <si>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</si>
  <si>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</si>
  <si>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</si>
  <si>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</si>
  <si>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</si>
  <si>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</si>
  <si>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</si>
  <si>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</si>
  <si>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</si>
  <si>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</si>
  <si>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</si>
  <si>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</si>
  <si>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</si>
  <si>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</si>
  <si>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</si>
  <si>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</si>
  <si>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</si>
  <si>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</si>
  <si>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</si>
  <si>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</si>
  <si>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</si>
  <si>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</si>
  <si>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</si>
  <si>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</si>
  <si>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</si>
  <si>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</si>
  <si>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</si>
  <si>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</si>
  <si>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</si>
  <si>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</si>
  <si>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</si>
  <si>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</si>
  <si>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</si>
  <si>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</si>
  <si>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</si>
  <si>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本市の公共下水道事業は、令和2年度に地方公営企業法を適用し、公営企業会計に移行したが、本表は、公営企業会計適用後、２度目の経営比較分析表となる。
①　本市の経常収支比率は他団体の平均をわずかに下回るものの、100％を超えている状態である。
②　累積欠損金は生じていない。
③　流動比率は平均を下回っているが、次年度償還予定の企業債元金額が大きいためであり、次年度予算において償還財源の計上を行っているため、短期的な債務に対する支払能力は確保している。
④　企業債残高は事業開始より時間が経過し償還が進んでいるが、一般会計からの繰入金による控除の割合が大きいため、平均値よりも低い比率となっている。
⑤⑥　経費回収率は類似団体平均値を下回り、汚水処理原価は平均値を上回る結果となっているが、令和4年4月から使用料の改定を行ったことで両指標の改善を見込んでいる。
⑦⑧　施設利用率、水洗化率とも類似団体平均値を上回っているが、今後の人口減少を見据え、農業集落排水、コミニティ・プラントを含めた施設の統廃合、最適化を検討していく。
</t>
    <phoneticPr fontId="4"/>
  </si>
  <si>
    <t xml:space="preserve">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
</t>
    <phoneticPr fontId="4"/>
  </si>
  <si>
    <t xml:space="preserve">　経費回収率及び汚水処理原価は、繰入金の基準内外の見直しにより、類似団体平均に近い値となった。
今後、人口減少に伴う使用料収入の減少や根幹的施設の老朽化に対する経費の増大などが見込まれる中、将来にわたり安定的に事業を継続していくため、収入面では、定期的な使用料の見直しにより収入を確保しながら繰入金の削減を図るとともに、支出面では、下水道３事業の統廃合による支出の抑制など、経営改善に向けて取り組んで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</si>
</sst>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52-47F0-938E-663923B3001A}"/>
            </c:ext>
          </c:extLst>
        </c:ser>
        <c:dLbls>
          <c:showLegendKey val="0"/>
          <c:showVal val="0"/>
          <c:showCatName val="0"/>
          <c:showSerName val="0"/>
          <c:showPercent val="0"/>
          <c:showBubbleSize val="0"/>
        </c:dLbls>
        <c:gapWidth val="150"/>
        <c:axId val="282034520"/>
        <c:axId val="28203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0.15</c:v>
                </c:pt>
              </c:numCache>
            </c:numRef>
          </c:val>
          <c:smooth val="0"/>
          <c:extLst>
            <c:ext xmlns:c16="http://schemas.microsoft.com/office/drawing/2014/chart" uri="{C3380CC4-5D6E-409C-BE32-E72D297353CC}">
              <c16:uniqueId val="{00000001-9B52-47F0-938E-663923B3001A}"/>
            </c:ext>
          </c:extLst>
        </c:ser>
        <c:dLbls>
          <c:showLegendKey val="0"/>
          <c:showVal val="0"/>
          <c:showCatName val="0"/>
          <c:showSerName val="0"/>
          <c:showPercent val="0"/>
          <c:showBubbleSize val="0"/>
        </c:dLbls>
        <c:marker val="1"/>
        <c:smooth val="0"/>
        <c:axId val="282034520"/>
        <c:axId val="282032952"/>
      </c:lineChart>
      <c:dateAx>
        <c:axId val="282034520"/>
        <c:scaling>
          <c:orientation val="minMax"/>
        </c:scaling>
        <c:delete val="1"/>
        <c:axPos val="b"/>
        <c:numFmt formatCode="&quot;H&quot;yy" sourceLinked="1"/>
        <c:majorTickMark val="none"/>
        <c:minorTickMark val="none"/>
        <c:tickLblPos val="none"/>
        <c:crossAx val="282032952"/>
        <c:crosses val="autoZero"/>
        <c:auto val="1"/>
        <c:lblOffset val="100"/>
        <c:baseTimeUnit val="years"/>
      </c:dateAx>
      <c:valAx>
        <c:axId val="28203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3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59.85</c:v>
                </c:pt>
                <c:pt idx="4">
                  <c:v>75.290000000000006</c:v>
                </c:pt>
              </c:numCache>
            </c:numRef>
          </c:val>
          <c:extLst>
            <c:ext xmlns:c16="http://schemas.microsoft.com/office/drawing/2014/chart" uri="{C3380CC4-5D6E-409C-BE32-E72D297353CC}">
              <c16:uniqueId val="{00000000-91C0-43F0-BCD9-097675CBB156}"/>
            </c:ext>
          </c:extLst>
        </c:ser>
        <c:dLbls>
          <c:showLegendKey val="0"/>
          <c:showVal val="0"/>
          <c:showCatName val="0"/>
          <c:showSerName val="0"/>
          <c:showPercent val="0"/>
          <c:showBubbleSize val="0"/>
        </c:dLbls>
        <c:gapWidth val="150"/>
        <c:axId val="284234504"/>
        <c:axId val="28423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56.43</c:v>
                </c:pt>
              </c:numCache>
            </c:numRef>
          </c:val>
          <c:smooth val="0"/>
          <c:extLst>
            <c:ext xmlns:c16="http://schemas.microsoft.com/office/drawing/2014/chart" uri="{C3380CC4-5D6E-409C-BE32-E72D297353CC}">
              <c16:uniqueId val="{00000001-91C0-43F0-BCD9-097675CBB156}"/>
            </c:ext>
          </c:extLst>
        </c:ser>
        <c:dLbls>
          <c:showLegendKey val="0"/>
          <c:showVal val="0"/>
          <c:showCatName val="0"/>
          <c:showSerName val="0"/>
          <c:showPercent val="0"/>
          <c:showBubbleSize val="0"/>
        </c:dLbls>
        <c:marker val="1"/>
        <c:smooth val="0"/>
        <c:axId val="284234504"/>
        <c:axId val="284230584"/>
      </c:lineChart>
      <c:dateAx>
        <c:axId val="284234504"/>
        <c:scaling>
          <c:orientation val="minMax"/>
        </c:scaling>
        <c:delete val="1"/>
        <c:axPos val="b"/>
        <c:numFmt formatCode="&quot;H&quot;yy" sourceLinked="1"/>
        <c:majorTickMark val="none"/>
        <c:minorTickMark val="none"/>
        <c:tickLblPos val="none"/>
        <c:crossAx val="284230584"/>
        <c:crosses val="autoZero"/>
        <c:auto val="1"/>
        <c:lblOffset val="100"/>
        <c:baseTimeUnit val="years"/>
      </c:dateAx>
      <c:valAx>
        <c:axId val="28423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97.16</c:v>
                </c:pt>
                <c:pt idx="4">
                  <c:v>97.7</c:v>
                </c:pt>
              </c:numCache>
            </c:numRef>
          </c:val>
          <c:extLst>
            <c:ext xmlns:c16="http://schemas.microsoft.com/office/drawing/2014/chart" uri="{C3380CC4-5D6E-409C-BE32-E72D297353CC}">
              <c16:uniqueId val="{00000000-5DD7-4357-8FC3-525C45A86A74}"/>
            </c:ext>
          </c:extLst>
        </c:ser>
        <c:dLbls>
          <c:showLegendKey val="0"/>
          <c:showVal val="0"/>
          <c:showCatName val="0"/>
          <c:showSerName val="0"/>
          <c:showPercent val="0"/>
          <c:showBubbleSize val="0"/>
        </c:dLbls>
        <c:gapWidth val="150"/>
        <c:axId val="283558256"/>
        <c:axId val="28356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91.07</c:v>
                </c:pt>
              </c:numCache>
            </c:numRef>
          </c:val>
          <c:smooth val="0"/>
          <c:extLst>
            <c:ext xmlns:c16="http://schemas.microsoft.com/office/drawing/2014/chart" uri="{C3380CC4-5D6E-409C-BE32-E72D297353CC}">
              <c16:uniqueId val="{00000001-5DD7-4357-8FC3-525C45A86A74}"/>
            </c:ext>
          </c:extLst>
        </c:ser>
        <c:dLbls>
          <c:showLegendKey val="0"/>
          <c:showVal val="0"/>
          <c:showCatName val="0"/>
          <c:showSerName val="0"/>
          <c:showPercent val="0"/>
          <c:showBubbleSize val="0"/>
        </c:dLbls>
        <c:marker val="1"/>
        <c:smooth val="0"/>
        <c:axId val="283558256"/>
        <c:axId val="283562568"/>
      </c:lineChart>
      <c:dateAx>
        <c:axId val="283558256"/>
        <c:scaling>
          <c:orientation val="minMax"/>
        </c:scaling>
        <c:delete val="1"/>
        <c:axPos val="b"/>
        <c:numFmt formatCode="&quot;H&quot;yy" sourceLinked="1"/>
        <c:majorTickMark val="none"/>
        <c:minorTickMark val="none"/>
        <c:tickLblPos val="none"/>
        <c:crossAx val="283562568"/>
        <c:crosses val="autoZero"/>
        <c:auto val="1"/>
        <c:lblOffset val="100"/>
        <c:baseTimeUnit val="years"/>
      </c:dateAx>
      <c:valAx>
        <c:axId val="2835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104.9</c:v>
                </c:pt>
                <c:pt idx="4">
                  <c:v>104.69</c:v>
                </c:pt>
              </c:numCache>
            </c:numRef>
          </c:val>
          <c:extLst>
            <c:ext xmlns:c16="http://schemas.microsoft.com/office/drawing/2014/chart" uri="{C3380CC4-5D6E-409C-BE32-E72D297353CC}">
              <c16:uniqueId val="{00000000-F7D2-4170-967D-6A49E03FE078}"/>
            </c:ext>
          </c:extLst>
        </c:ser>
        <c:dLbls>
          <c:showLegendKey val="0"/>
          <c:showVal val="0"/>
          <c:showCatName val="0"/>
          <c:showSerName val="0"/>
          <c:showPercent val="0"/>
          <c:showBubbleSize val="0"/>
        </c:dLbls>
        <c:gapWidth val="150"/>
        <c:axId val="282033344"/>
        <c:axId val="28355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106.22</c:v>
                </c:pt>
              </c:numCache>
            </c:numRef>
          </c:val>
          <c:smooth val="0"/>
          <c:extLst>
            <c:ext xmlns:c16="http://schemas.microsoft.com/office/drawing/2014/chart" uri="{C3380CC4-5D6E-409C-BE32-E72D297353CC}">
              <c16:uniqueId val="{00000001-F7D2-4170-967D-6A49E03FE078}"/>
            </c:ext>
          </c:extLst>
        </c:ser>
        <c:dLbls>
          <c:showLegendKey val="0"/>
          <c:showVal val="0"/>
          <c:showCatName val="0"/>
          <c:showSerName val="0"/>
          <c:showPercent val="0"/>
          <c:showBubbleSize val="0"/>
        </c:dLbls>
        <c:marker val="1"/>
        <c:smooth val="0"/>
        <c:axId val="282033344"/>
        <c:axId val="283558648"/>
      </c:lineChart>
      <c:dateAx>
        <c:axId val="282033344"/>
        <c:scaling>
          <c:orientation val="minMax"/>
        </c:scaling>
        <c:delete val="1"/>
        <c:axPos val="b"/>
        <c:numFmt formatCode="&quot;H&quot;yy" sourceLinked="1"/>
        <c:majorTickMark val="none"/>
        <c:minorTickMark val="none"/>
        <c:tickLblPos val="none"/>
        <c:crossAx val="283558648"/>
        <c:crosses val="autoZero"/>
        <c:auto val="1"/>
        <c:lblOffset val="100"/>
        <c:baseTimeUnit val="years"/>
      </c:dateAx>
      <c:valAx>
        <c:axId val="28355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4.28</c:v>
                </c:pt>
                <c:pt idx="4">
                  <c:v>8.3800000000000008</c:v>
                </c:pt>
              </c:numCache>
            </c:numRef>
          </c:val>
          <c:extLst>
            <c:ext xmlns:c16="http://schemas.microsoft.com/office/drawing/2014/chart" uri="{C3380CC4-5D6E-409C-BE32-E72D297353CC}">
              <c16:uniqueId val="{00000000-FC1B-451A-85EE-AC4453C05DA9}"/>
            </c:ext>
          </c:extLst>
        </c:ser>
        <c:dLbls>
          <c:showLegendKey val="0"/>
          <c:showVal val="0"/>
          <c:showCatName val="0"/>
          <c:showSerName val="0"/>
          <c:showPercent val="0"/>
          <c:showBubbleSize val="0"/>
        </c:dLbls>
        <c:gapWidth val="150"/>
        <c:axId val="283556296"/>
        <c:axId val="28355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23.54</c:v>
                </c:pt>
              </c:numCache>
            </c:numRef>
          </c:val>
          <c:smooth val="0"/>
          <c:extLst>
            <c:ext xmlns:c16="http://schemas.microsoft.com/office/drawing/2014/chart" uri="{C3380CC4-5D6E-409C-BE32-E72D297353CC}">
              <c16:uniqueId val="{00000001-FC1B-451A-85EE-AC4453C05DA9}"/>
            </c:ext>
          </c:extLst>
        </c:ser>
        <c:dLbls>
          <c:showLegendKey val="0"/>
          <c:showVal val="0"/>
          <c:showCatName val="0"/>
          <c:showSerName val="0"/>
          <c:showPercent val="0"/>
          <c:showBubbleSize val="0"/>
        </c:dLbls>
        <c:marker val="1"/>
        <c:smooth val="0"/>
        <c:axId val="283556296"/>
        <c:axId val="283559432"/>
      </c:lineChart>
      <c:dateAx>
        <c:axId val="283556296"/>
        <c:scaling>
          <c:orientation val="minMax"/>
        </c:scaling>
        <c:delete val="1"/>
        <c:axPos val="b"/>
        <c:numFmt formatCode="&quot;H&quot;yy" sourceLinked="1"/>
        <c:majorTickMark val="none"/>
        <c:minorTickMark val="none"/>
        <c:tickLblPos val="none"/>
        <c:crossAx val="283559432"/>
        <c:crosses val="autoZero"/>
        <c:auto val="1"/>
        <c:lblOffset val="100"/>
        <c:baseTimeUnit val="years"/>
      </c:dateAx>
      <c:valAx>
        <c:axId val="2835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89-46EE-9BEB-6D5C4EF4D36E}"/>
            </c:ext>
          </c:extLst>
        </c:ser>
        <c:dLbls>
          <c:showLegendKey val="0"/>
          <c:showVal val="0"/>
          <c:showCatName val="0"/>
          <c:showSerName val="0"/>
          <c:showPercent val="0"/>
          <c:showBubbleSize val="0"/>
        </c:dLbls>
        <c:gapWidth val="150"/>
        <c:axId val="283557472"/>
        <c:axId val="2835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1.5</c:v>
                </c:pt>
              </c:numCache>
            </c:numRef>
          </c:val>
          <c:smooth val="0"/>
          <c:extLst>
            <c:ext xmlns:c16="http://schemas.microsoft.com/office/drawing/2014/chart" uri="{C3380CC4-5D6E-409C-BE32-E72D297353CC}">
              <c16:uniqueId val="{00000001-7E89-46EE-9BEB-6D5C4EF4D36E}"/>
            </c:ext>
          </c:extLst>
        </c:ser>
        <c:dLbls>
          <c:showLegendKey val="0"/>
          <c:showVal val="0"/>
          <c:showCatName val="0"/>
          <c:showSerName val="0"/>
          <c:showPercent val="0"/>
          <c:showBubbleSize val="0"/>
        </c:dLbls>
        <c:marker val="1"/>
        <c:smooth val="0"/>
        <c:axId val="283557472"/>
        <c:axId val="283560608"/>
      </c:lineChart>
      <c:dateAx>
        <c:axId val="283557472"/>
        <c:scaling>
          <c:orientation val="minMax"/>
        </c:scaling>
        <c:delete val="1"/>
        <c:axPos val="b"/>
        <c:numFmt formatCode="&quot;H&quot;yy" sourceLinked="1"/>
        <c:majorTickMark val="none"/>
        <c:minorTickMark val="none"/>
        <c:tickLblPos val="none"/>
        <c:crossAx val="283560608"/>
        <c:crosses val="autoZero"/>
        <c:auto val="1"/>
        <c:lblOffset val="100"/>
        <c:baseTimeUnit val="years"/>
      </c:dateAx>
      <c:valAx>
        <c:axId val="2835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99-4D1B-8DC4-0850250BA248}"/>
            </c:ext>
          </c:extLst>
        </c:ser>
        <c:dLbls>
          <c:showLegendKey val="0"/>
          <c:showVal val="0"/>
          <c:showCatName val="0"/>
          <c:showSerName val="0"/>
          <c:showPercent val="0"/>
          <c:showBubbleSize val="0"/>
        </c:dLbls>
        <c:gapWidth val="150"/>
        <c:axId val="283560216"/>
        <c:axId val="28356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18.010000000000002</c:v>
                </c:pt>
              </c:numCache>
            </c:numRef>
          </c:val>
          <c:smooth val="0"/>
          <c:extLst>
            <c:ext xmlns:c16="http://schemas.microsoft.com/office/drawing/2014/chart" uri="{C3380CC4-5D6E-409C-BE32-E72D297353CC}">
              <c16:uniqueId val="{00000001-6499-4D1B-8DC4-0850250BA248}"/>
            </c:ext>
          </c:extLst>
        </c:ser>
        <c:dLbls>
          <c:showLegendKey val="0"/>
          <c:showVal val="0"/>
          <c:showCatName val="0"/>
          <c:showSerName val="0"/>
          <c:showPercent val="0"/>
          <c:showBubbleSize val="0"/>
        </c:dLbls>
        <c:marker val="1"/>
        <c:smooth val="0"/>
        <c:axId val="283560216"/>
        <c:axId val="283561392"/>
      </c:lineChart>
      <c:dateAx>
        <c:axId val="283560216"/>
        <c:scaling>
          <c:orientation val="minMax"/>
        </c:scaling>
        <c:delete val="1"/>
        <c:axPos val="b"/>
        <c:numFmt formatCode="&quot;H&quot;yy" sourceLinked="1"/>
        <c:majorTickMark val="none"/>
        <c:minorTickMark val="none"/>
        <c:tickLblPos val="none"/>
        <c:crossAx val="283561392"/>
        <c:crosses val="autoZero"/>
        <c:auto val="1"/>
        <c:lblOffset val="100"/>
        <c:baseTimeUnit val="years"/>
      </c:dateAx>
      <c:valAx>
        <c:axId val="28356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56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13.52</c:v>
                </c:pt>
                <c:pt idx="4">
                  <c:v>18.07</c:v>
                </c:pt>
              </c:numCache>
            </c:numRef>
          </c:val>
          <c:extLst>
            <c:ext xmlns:c16="http://schemas.microsoft.com/office/drawing/2014/chart" uri="{C3380CC4-5D6E-409C-BE32-E72D297353CC}">
              <c16:uniqueId val="{00000000-0BB2-4BB1-BD30-9F4BC396E960}"/>
            </c:ext>
          </c:extLst>
        </c:ser>
        <c:dLbls>
          <c:showLegendKey val="0"/>
          <c:showVal val="0"/>
          <c:showCatName val="0"/>
          <c:showSerName val="0"/>
          <c:showPercent val="0"/>
          <c:showBubbleSize val="0"/>
        </c:dLbls>
        <c:gapWidth val="150"/>
        <c:axId val="284229016"/>
        <c:axId val="2842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59.4</c:v>
                </c:pt>
              </c:numCache>
            </c:numRef>
          </c:val>
          <c:smooth val="0"/>
          <c:extLst>
            <c:ext xmlns:c16="http://schemas.microsoft.com/office/drawing/2014/chart" uri="{C3380CC4-5D6E-409C-BE32-E72D297353CC}">
              <c16:uniqueId val="{00000001-0BB2-4BB1-BD30-9F4BC396E960}"/>
            </c:ext>
          </c:extLst>
        </c:ser>
        <c:dLbls>
          <c:showLegendKey val="0"/>
          <c:showVal val="0"/>
          <c:showCatName val="0"/>
          <c:showSerName val="0"/>
          <c:showPercent val="0"/>
          <c:showBubbleSize val="0"/>
        </c:dLbls>
        <c:marker val="1"/>
        <c:smooth val="0"/>
        <c:axId val="284229016"/>
        <c:axId val="284227056"/>
      </c:lineChart>
      <c:dateAx>
        <c:axId val="284229016"/>
        <c:scaling>
          <c:orientation val="minMax"/>
        </c:scaling>
        <c:delete val="1"/>
        <c:axPos val="b"/>
        <c:numFmt formatCode="&quot;H&quot;yy" sourceLinked="1"/>
        <c:majorTickMark val="none"/>
        <c:minorTickMark val="none"/>
        <c:tickLblPos val="none"/>
        <c:crossAx val="284227056"/>
        <c:crosses val="autoZero"/>
        <c:auto val="1"/>
        <c:lblOffset val="100"/>
        <c:baseTimeUnit val="years"/>
      </c:dateAx>
      <c:valAx>
        <c:axId val="28422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111.09</c:v>
                </c:pt>
                <c:pt idx="4">
                  <c:v>494.91</c:v>
                </c:pt>
              </c:numCache>
            </c:numRef>
          </c:val>
          <c:extLst>
            <c:ext xmlns:c16="http://schemas.microsoft.com/office/drawing/2014/chart" uri="{C3380CC4-5D6E-409C-BE32-E72D297353CC}">
              <c16:uniqueId val="{00000000-93BE-4931-8793-FB15D9DC7AD2}"/>
            </c:ext>
          </c:extLst>
        </c:ser>
        <c:dLbls>
          <c:showLegendKey val="0"/>
          <c:showVal val="0"/>
          <c:showCatName val="0"/>
          <c:showSerName val="0"/>
          <c:showPercent val="0"/>
          <c:showBubbleSize val="0"/>
        </c:dLbls>
        <c:gapWidth val="150"/>
        <c:axId val="284229408"/>
        <c:axId val="28423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747.84</c:v>
                </c:pt>
              </c:numCache>
            </c:numRef>
          </c:val>
          <c:smooth val="0"/>
          <c:extLst>
            <c:ext xmlns:c16="http://schemas.microsoft.com/office/drawing/2014/chart" uri="{C3380CC4-5D6E-409C-BE32-E72D297353CC}">
              <c16:uniqueId val="{00000001-93BE-4931-8793-FB15D9DC7AD2}"/>
            </c:ext>
          </c:extLst>
        </c:ser>
        <c:dLbls>
          <c:showLegendKey val="0"/>
          <c:showVal val="0"/>
          <c:showCatName val="0"/>
          <c:showSerName val="0"/>
          <c:showPercent val="0"/>
          <c:showBubbleSize val="0"/>
        </c:dLbls>
        <c:marker val="1"/>
        <c:smooth val="0"/>
        <c:axId val="284229408"/>
        <c:axId val="284231368"/>
      </c:lineChart>
      <c:dateAx>
        <c:axId val="284229408"/>
        <c:scaling>
          <c:orientation val="minMax"/>
        </c:scaling>
        <c:delete val="1"/>
        <c:axPos val="b"/>
        <c:numFmt formatCode="&quot;H&quot;yy" sourceLinked="1"/>
        <c:majorTickMark val="none"/>
        <c:minorTickMark val="none"/>
        <c:tickLblPos val="none"/>
        <c:crossAx val="284231368"/>
        <c:crosses val="autoZero"/>
        <c:auto val="1"/>
        <c:lblOffset val="100"/>
        <c:baseTimeUnit val="years"/>
      </c:dateAx>
      <c:valAx>
        <c:axId val="2842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120.76</c:v>
                </c:pt>
                <c:pt idx="4">
                  <c:v>88.09</c:v>
                </c:pt>
              </c:numCache>
            </c:numRef>
          </c:val>
          <c:extLst>
            <c:ext xmlns:c16="http://schemas.microsoft.com/office/drawing/2014/chart" uri="{C3380CC4-5D6E-409C-BE32-E72D297353CC}">
              <c16:uniqueId val="{00000000-0857-4361-A344-965994827A86}"/>
            </c:ext>
          </c:extLst>
        </c:ser>
        <c:dLbls>
          <c:showLegendKey val="0"/>
          <c:showVal val="0"/>
          <c:showCatName val="0"/>
          <c:showSerName val="0"/>
          <c:showPercent val="0"/>
          <c:showBubbleSize val="0"/>
        </c:dLbls>
        <c:gapWidth val="150"/>
        <c:axId val="284229800"/>
        <c:axId val="28422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90.17</c:v>
                </c:pt>
              </c:numCache>
            </c:numRef>
          </c:val>
          <c:smooth val="0"/>
          <c:extLst>
            <c:ext xmlns:c16="http://schemas.microsoft.com/office/drawing/2014/chart" uri="{C3380CC4-5D6E-409C-BE32-E72D297353CC}">
              <c16:uniqueId val="{00000001-0857-4361-A344-965994827A86}"/>
            </c:ext>
          </c:extLst>
        </c:ser>
        <c:dLbls>
          <c:showLegendKey val="0"/>
          <c:showVal val="0"/>
          <c:showCatName val="0"/>
          <c:showSerName val="0"/>
          <c:showPercent val="0"/>
          <c:showBubbleSize val="0"/>
        </c:dLbls>
        <c:marker val="1"/>
        <c:smooth val="0"/>
        <c:axId val="284229800"/>
        <c:axId val="284227840"/>
      </c:lineChart>
      <c:dateAx>
        <c:axId val="284229800"/>
        <c:scaling>
          <c:orientation val="minMax"/>
        </c:scaling>
        <c:delete val="1"/>
        <c:axPos val="b"/>
        <c:numFmt formatCode="&quot;H&quot;yy" sourceLinked="1"/>
        <c:majorTickMark val="none"/>
        <c:minorTickMark val="none"/>
        <c:tickLblPos val="none"/>
        <c:crossAx val="284227840"/>
        <c:crosses val="autoZero"/>
        <c:auto val="1"/>
        <c:lblOffset val="100"/>
        <c:baseTimeUnit val="years"/>
      </c:dateAx>
      <c:valAx>
        <c:axId val="284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135.35</c:v>
                </c:pt>
                <c:pt idx="4">
                  <c:v>185.78</c:v>
                </c:pt>
              </c:numCache>
            </c:numRef>
          </c:val>
          <c:extLst>
            <c:ext xmlns:c16="http://schemas.microsoft.com/office/drawing/2014/chart" uri="{C3380CC4-5D6E-409C-BE32-E72D297353CC}">
              <c16:uniqueId val="{00000000-9978-4B34-8A7E-B7404E3B378B}"/>
            </c:ext>
          </c:extLst>
        </c:ser>
        <c:dLbls>
          <c:showLegendKey val="0"/>
          <c:showVal val="0"/>
          <c:showCatName val="0"/>
          <c:showSerName val="0"/>
          <c:showPercent val="0"/>
          <c:showBubbleSize val="0"/>
        </c:dLbls>
        <c:gapWidth val="150"/>
        <c:axId val="284232544"/>
        <c:axId val="2842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173.17</c:v>
                </c:pt>
              </c:numCache>
            </c:numRef>
          </c:val>
          <c:smooth val="0"/>
          <c:extLst>
            <c:ext xmlns:c16="http://schemas.microsoft.com/office/drawing/2014/chart" uri="{C3380CC4-5D6E-409C-BE32-E72D297353CC}">
              <c16:uniqueId val="{00000001-9978-4B34-8A7E-B7404E3B378B}"/>
            </c:ext>
          </c:extLst>
        </c:ser>
        <c:dLbls>
          <c:showLegendKey val="0"/>
          <c:showVal val="0"/>
          <c:showCatName val="0"/>
          <c:showSerName val="0"/>
          <c:showPercent val="0"/>
          <c:showBubbleSize val="0"/>
        </c:dLbls>
        <c:marker val="1"/>
        <c:smooth val="0"/>
        <c:axId val="284232544"/>
        <c:axId val="284234112"/>
      </c:lineChart>
      <c:dateAx>
        <c:axId val="284232544"/>
        <c:scaling>
          <c:orientation val="minMax"/>
        </c:scaling>
        <c:delete val="1"/>
        <c:axPos val="b"/>
        <c:numFmt formatCode="&quot;H&quot;yy" sourceLinked="1"/>
        <c:majorTickMark val="none"/>
        <c:minorTickMark val="none"/>
        <c:tickLblPos val="none"/>
        <c:crossAx val="284234112"/>
        <c:crosses val="autoZero"/>
        <c:auto val="1"/>
        <c:lblOffset val="100"/>
        <c:baseTimeUnit val="years"/>
      </c:dateAx>
      <c:valAx>
        <c:axId val="284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大網白里市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6">
        <f>データ!S6</f>
        <v>48679</v>
      </c>
      <c r="AM8" s="46"/>
      <c r="AN8" s="46"/>
      <c r="AO8" s="46"/>
      <c r="AP8" s="46"/>
      <c r="AQ8" s="46"/>
      <c r="AR8" s="46"/>
      <c r="AS8" s="46"/>
      <c r="AT8" s="45">
        <f>データ!T6</f>
        <v>58.08</v>
      </c>
      <c r="AU8" s="45"/>
      <c r="AV8" s="45"/>
      <c r="AW8" s="45"/>
      <c r="AX8" s="45"/>
      <c r="AY8" s="45"/>
      <c r="AZ8" s="45"/>
      <c r="BA8" s="45"/>
      <c r="BB8" s="45">
        <f>データ!U6</f>
        <v>838.14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78.16</v>
      </c>
      <c r="J10" s="45"/>
      <c r="K10" s="45"/>
      <c r="L10" s="45"/>
      <c r="M10" s="45"/>
      <c r="N10" s="45"/>
      <c r="O10" s="45"/>
      <c r="P10" s="45">
        <f>データ!P6</f>
        <v>51.3</v>
      </c>
      <c r="Q10" s="45"/>
      <c r="R10" s="45"/>
      <c r="S10" s="45"/>
      <c r="T10" s="45"/>
      <c r="U10" s="45"/>
      <c r="V10" s="45"/>
      <c r="W10" s="45">
        <f>データ!Q6</f>
        <v>80.7</v>
      </c>
      <c r="X10" s="45"/>
      <c r="Y10" s="45"/>
      <c r="Z10" s="45"/>
      <c r="AA10" s="45"/>
      <c r="AB10" s="45"/>
      <c r="AC10" s="45"/>
      <c r="AD10" s="46">
        <f>データ!R6</f>
        <v>3190</v>
      </c>
      <c r="AE10" s="46"/>
      <c r="AF10" s="46"/>
      <c r="AG10" s="46"/>
      <c r="AH10" s="46"/>
      <c r="AI10" s="46"/>
      <c r="AJ10" s="46"/>
      <c r="AK10" s="2"/>
      <c r="AL10" s="46">
        <f>データ!V6</f>
        <v>24906</v>
      </c>
      <c r="AM10" s="46"/>
      <c r="AN10" s="46"/>
      <c r="AO10" s="46"/>
      <c r="AP10" s="46"/>
      <c r="AQ10" s="46"/>
      <c r="AR10" s="46"/>
      <c r="AS10" s="46"/>
      <c r="AT10" s="45">
        <f>データ!W6</f>
        <v>5.24</v>
      </c>
      <c r="AU10" s="45"/>
      <c r="AV10" s="45"/>
      <c r="AW10" s="45"/>
      <c r="AX10" s="45"/>
      <c r="AY10" s="45"/>
      <c r="AZ10" s="45"/>
      <c r="BA10" s="45"/>
      <c r="BB10" s="45">
        <f>データ!X6</f>
        <v>4753.05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qW3YD3j2FzPZU2K1L5JQlvDdfBUwIzaqPRviRL53DbVCb7aAG16zytNstGrf+WZUTUZ7a7fdhN6v4R/YcF8OOg==" saltValue="8prnC4i0J3TsgAU210mrL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122394</v>
      </c>
      <c r="D6" s="19">
        <f t="shared" si="3"/>
        <v>46</v>
      </c>
      <c r="E6" s="19">
        <f t="shared" si="3"/>
        <v>17</v>
      </c>
      <c r="F6" s="19">
        <f t="shared" si="3"/>
        <v>1</v>
      </c>
      <c r="G6" s="19">
        <f t="shared" si="3"/>
        <v>0</v>
      </c>
      <c r="H6" s="19" t="str">
        <f t="shared" si="3"/>
        <v>千葉県　大網白里市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78.16</v>
      </c>
      <c r="P6" s="20">
        <f t="shared" si="3"/>
        <v>51.3</v>
      </c>
      <c r="Q6" s="20">
        <f t="shared" si="3"/>
        <v>80.7</v>
      </c>
      <c r="R6" s="20">
        <f t="shared" si="3"/>
        <v>3190</v>
      </c>
      <c r="S6" s="20">
        <f t="shared" si="3"/>
        <v>48679</v>
      </c>
      <c r="T6" s="20">
        <f t="shared" si="3"/>
        <v>58.08</v>
      </c>
      <c r="U6" s="20">
        <f t="shared" si="3"/>
        <v>838.14</v>
      </c>
      <c r="V6" s="20">
        <f t="shared" si="3"/>
        <v>24906</v>
      </c>
      <c r="W6" s="20">
        <f t="shared" si="3"/>
        <v>5.24</v>
      </c>
      <c r="X6" s="20">
        <f t="shared" si="3"/>
        <v>4753.05</v>
      </c>
      <c r="Y6" s="21" t="str">
        <f>IF(Y7="",NA(),Y7)</f>
        <v>-</v>
      </c>
      <c r="Z6" s="21" t="str">
        <f t="shared" ref="Z6:AH6" si="4">IF(Z7="",NA(),Z7)</f>
        <v>-</v>
      </c>
      <c r="AA6" s="21" t="str">
        <f t="shared" si="4"/>
        <v>-</v>
      </c>
      <c r="AB6" s="21">
        <f t="shared" si="4"/>
        <v>104.9</v>
      </c>
      <c r="AC6" s="21">
        <f t="shared" si="4"/>
        <v>104.69</v>
      </c>
      <c r="AD6" s="21" t="str">
        <f t="shared" si="4"/>
        <v>-</v>
      </c>
      <c r="AE6" s="21" t="str">
        <f t="shared" si="4"/>
        <v>-</v>
      </c>
      <c r="AF6" s="21" t="str">
        <f t="shared" si="4"/>
        <v>-</v>
      </c>
      <c r="AG6" s="21">
        <f t="shared" si="4"/>
        <v>107.21</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18.010000000000002</v>
      </c>
      <c r="AT6" s="20" t="str">
        <f>IF(AT7="","",IF(AT7="-","【-】","【"&amp;SUBSTITUTE(TEXT(AT7,"#,##0.00"),"-","△")&amp;"】"))</f>
        <v>【3.09】</v>
      </c>
      <c r="AU6" s="21" t="str">
        <f>IF(AU7="",NA(),AU7)</f>
        <v>-</v>
      </c>
      <c r="AV6" s="21" t="str">
        <f t="shared" ref="AV6:BD6" si="6">IF(AV7="",NA(),AV7)</f>
        <v>-</v>
      </c>
      <c r="AW6" s="21" t="str">
        <f t="shared" si="6"/>
        <v>-</v>
      </c>
      <c r="AX6" s="21">
        <f t="shared" si="6"/>
        <v>13.52</v>
      </c>
      <c r="AY6" s="21">
        <f t="shared" si="6"/>
        <v>18.07</v>
      </c>
      <c r="AZ6" s="21" t="str">
        <f t="shared" si="6"/>
        <v>-</v>
      </c>
      <c r="BA6" s="21" t="str">
        <f t="shared" si="6"/>
        <v>-</v>
      </c>
      <c r="BB6" s="21" t="str">
        <f t="shared" si="6"/>
        <v>-</v>
      </c>
      <c r="BC6" s="21">
        <f t="shared" si="6"/>
        <v>40.67</v>
      </c>
      <c r="BD6" s="21">
        <f t="shared" si="6"/>
        <v>59.4</v>
      </c>
      <c r="BE6" s="20" t="str">
        <f>IF(BE7="","",IF(BE7="-","【-】","【"&amp;SUBSTITUTE(TEXT(BE7,"#,##0.00"),"-","△")&amp;"】"))</f>
        <v>【71.39】</v>
      </c>
      <c r="BF6" s="21" t="str">
        <f>IF(BF7="",NA(),BF7)</f>
        <v>-</v>
      </c>
      <c r="BG6" s="21" t="str">
        <f t="shared" ref="BG6:BO6" si="7">IF(BG7="",NA(),BG7)</f>
        <v>-</v>
      </c>
      <c r="BH6" s="21" t="str">
        <f t="shared" si="7"/>
        <v>-</v>
      </c>
      <c r="BI6" s="21">
        <f t="shared" si="7"/>
        <v>111.09</v>
      </c>
      <c r="BJ6" s="21">
        <f t="shared" si="7"/>
        <v>494.91</v>
      </c>
      <c r="BK6" s="21" t="str">
        <f t="shared" si="7"/>
        <v>-</v>
      </c>
      <c r="BL6" s="21" t="str">
        <f t="shared" si="7"/>
        <v>-</v>
      </c>
      <c r="BM6" s="21" t="str">
        <f t="shared" si="7"/>
        <v>-</v>
      </c>
      <c r="BN6" s="21">
        <f t="shared" si="7"/>
        <v>1050.51</v>
      </c>
      <c r="BO6" s="21">
        <f t="shared" si="7"/>
        <v>747.84</v>
      </c>
      <c r="BP6" s="20" t="str">
        <f>IF(BP7="","",IF(BP7="-","【-】","【"&amp;SUBSTITUTE(TEXT(BP7,"#,##0.00"),"-","△")&amp;"】"))</f>
        <v>【669.11】</v>
      </c>
      <c r="BQ6" s="21" t="str">
        <f>IF(BQ7="",NA(),BQ7)</f>
        <v>-</v>
      </c>
      <c r="BR6" s="21" t="str">
        <f t="shared" ref="BR6:BZ6" si="8">IF(BR7="",NA(),BR7)</f>
        <v>-</v>
      </c>
      <c r="BS6" s="21" t="str">
        <f t="shared" si="8"/>
        <v>-</v>
      </c>
      <c r="BT6" s="21">
        <f t="shared" si="8"/>
        <v>120.76</v>
      </c>
      <c r="BU6" s="21">
        <f t="shared" si="8"/>
        <v>88.09</v>
      </c>
      <c r="BV6" s="21" t="str">
        <f t="shared" si="8"/>
        <v>-</v>
      </c>
      <c r="BW6" s="21" t="str">
        <f t="shared" si="8"/>
        <v>-</v>
      </c>
      <c r="BX6" s="21" t="str">
        <f t="shared" si="8"/>
        <v>-</v>
      </c>
      <c r="BY6" s="21">
        <f t="shared" si="8"/>
        <v>82.65</v>
      </c>
      <c r="BZ6" s="21">
        <f t="shared" si="8"/>
        <v>90.17</v>
      </c>
      <c r="CA6" s="20" t="str">
        <f>IF(CA7="","",IF(CA7="-","【-】","【"&amp;SUBSTITUTE(TEXT(CA7,"#,##0.00"),"-","△")&amp;"】"))</f>
        <v>【99.73】</v>
      </c>
      <c r="CB6" s="21" t="str">
        <f>IF(CB7="",NA(),CB7)</f>
        <v>-</v>
      </c>
      <c r="CC6" s="21" t="str">
        <f t="shared" ref="CC6:CK6" si="9">IF(CC7="",NA(),CC7)</f>
        <v>-</v>
      </c>
      <c r="CD6" s="21" t="str">
        <f t="shared" si="9"/>
        <v>-</v>
      </c>
      <c r="CE6" s="21">
        <f t="shared" si="9"/>
        <v>135.35</v>
      </c>
      <c r="CF6" s="21">
        <f t="shared" si="9"/>
        <v>185.78</v>
      </c>
      <c r="CG6" s="21" t="str">
        <f t="shared" si="9"/>
        <v>-</v>
      </c>
      <c r="CH6" s="21" t="str">
        <f t="shared" si="9"/>
        <v>-</v>
      </c>
      <c r="CI6" s="21" t="str">
        <f t="shared" si="9"/>
        <v>-</v>
      </c>
      <c r="CJ6" s="21">
        <f t="shared" si="9"/>
        <v>186.3</v>
      </c>
      <c r="CK6" s="21">
        <f t="shared" si="9"/>
        <v>173.17</v>
      </c>
      <c r="CL6" s="20" t="str">
        <f>IF(CL7="","",IF(CL7="-","【-】","【"&amp;SUBSTITUTE(TEXT(CL7,"#,##0.00"),"-","△")&amp;"】"))</f>
        <v>【134.98】</v>
      </c>
      <c r="CM6" s="21" t="str">
        <f>IF(CM7="",NA(),CM7)</f>
        <v>-</v>
      </c>
      <c r="CN6" s="21" t="str">
        <f t="shared" ref="CN6:CV6" si="10">IF(CN7="",NA(),CN7)</f>
        <v>-</v>
      </c>
      <c r="CO6" s="21" t="str">
        <f t="shared" si="10"/>
        <v>-</v>
      </c>
      <c r="CP6" s="21">
        <f t="shared" si="10"/>
        <v>59.85</v>
      </c>
      <c r="CQ6" s="21">
        <f t="shared" si="10"/>
        <v>75.290000000000006</v>
      </c>
      <c r="CR6" s="21" t="str">
        <f t="shared" si="10"/>
        <v>-</v>
      </c>
      <c r="CS6" s="21" t="str">
        <f t="shared" si="10"/>
        <v>-</v>
      </c>
      <c r="CT6" s="21" t="str">
        <f t="shared" si="10"/>
        <v>-</v>
      </c>
      <c r="CU6" s="21">
        <f t="shared" si="10"/>
        <v>50.53</v>
      </c>
      <c r="CV6" s="21">
        <f t="shared" si="10"/>
        <v>56.43</v>
      </c>
      <c r="CW6" s="20" t="str">
        <f>IF(CW7="","",IF(CW7="-","【-】","【"&amp;SUBSTITUTE(TEXT(CW7,"#,##0.00"),"-","△")&amp;"】"))</f>
        <v>【59.99】</v>
      </c>
      <c r="CX6" s="21" t="str">
        <f>IF(CX7="",NA(),CX7)</f>
        <v>-</v>
      </c>
      <c r="CY6" s="21" t="str">
        <f t="shared" ref="CY6:DG6" si="11">IF(CY7="",NA(),CY7)</f>
        <v>-</v>
      </c>
      <c r="CZ6" s="21" t="str">
        <f t="shared" si="11"/>
        <v>-</v>
      </c>
      <c r="DA6" s="21">
        <f t="shared" si="11"/>
        <v>97.16</v>
      </c>
      <c r="DB6" s="21">
        <f t="shared" si="11"/>
        <v>97.7</v>
      </c>
      <c r="DC6" s="21" t="str">
        <f t="shared" si="11"/>
        <v>-</v>
      </c>
      <c r="DD6" s="21" t="str">
        <f t="shared" si="11"/>
        <v>-</v>
      </c>
      <c r="DE6" s="21" t="str">
        <f t="shared" si="11"/>
        <v>-</v>
      </c>
      <c r="DF6" s="21">
        <f t="shared" si="11"/>
        <v>82.08</v>
      </c>
      <c r="DG6" s="21">
        <f t="shared" si="11"/>
        <v>91.07</v>
      </c>
      <c r="DH6" s="20" t="str">
        <f>IF(DH7="","",IF(DH7="-","【-】","【"&amp;SUBSTITUTE(TEXT(DH7,"#,##0.00"),"-","△")&amp;"】"))</f>
        <v>【95.72】</v>
      </c>
      <c r="DI6" s="21" t="str">
        <f>IF(DI7="",NA(),DI7)</f>
        <v>-</v>
      </c>
      <c r="DJ6" s="21" t="str">
        <f t="shared" ref="DJ6:DR6" si="12">IF(DJ7="",NA(),DJ7)</f>
        <v>-</v>
      </c>
      <c r="DK6" s="21" t="str">
        <f t="shared" si="12"/>
        <v>-</v>
      </c>
      <c r="DL6" s="21">
        <f t="shared" si="12"/>
        <v>4.28</v>
      </c>
      <c r="DM6" s="21">
        <f t="shared" si="12"/>
        <v>8.3800000000000008</v>
      </c>
      <c r="DN6" s="21" t="str">
        <f t="shared" si="12"/>
        <v>-</v>
      </c>
      <c r="DO6" s="21" t="str">
        <f t="shared" si="12"/>
        <v>-</v>
      </c>
      <c r="DP6" s="21" t="str">
        <f t="shared" si="12"/>
        <v>-</v>
      </c>
      <c r="DQ6" s="21">
        <f t="shared" si="12"/>
        <v>12.7</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0.15</v>
      </c>
      <c r="EO6" s="20" t="str">
        <f>IF(EO7="","",IF(EO7="-","【-】","【"&amp;SUBSTITUTE(TEXT(EO7,"#,##0.00"),"-","△")&amp;"】"))</f>
        <v>【0.24】</v>
      </c>
    </row>
    <row r="7" spans="1:148" s="22" customFormat="1" x14ac:dyDescent="0.2">
      <c r="A7" s="14"/>
      <c r="B7" s="23">
        <v>2021</v>
      </c>
      <c r="C7" s="23">
        <v>122394</v>
      </c>
      <c r="D7" s="23">
        <v>46</v>
      </c>
      <c r="E7" s="23">
        <v>17</v>
      </c>
      <c r="F7" s="23">
        <v>1</v>
      </c>
      <c r="G7" s="23">
        <v>0</v>
      </c>
      <c r="H7" s="23" t="s">
        <v>96</v>
      </c>
      <c r="I7" s="23" t="s">
        <v>97</v>
      </c>
      <c r="J7" s="23" t="s">
        <v>98</v>
      </c>
      <c r="K7" s="23" t="s">
        <v>99</v>
      </c>
      <c r="L7" s="23" t="s">
        <v>100</v>
      </c>
      <c r="M7" s="23" t="s">
        <v>101</v>
      </c>
      <c r="N7" s="24" t="s">
        <v>102</v>
      </c>
      <c r="O7" s="24">
        <v>78.16</v>
      </c>
      <c r="P7" s="24">
        <v>51.3</v>
      </c>
      <c r="Q7" s="24">
        <v>80.7</v>
      </c>
      <c r="R7" s="24">
        <v>3190</v>
      </c>
      <c r="S7" s="24">
        <v>48679</v>
      </c>
      <c r="T7" s="24">
        <v>58.08</v>
      </c>
      <c r="U7" s="24">
        <v>838.14</v>
      </c>
      <c r="V7" s="24">
        <v>24906</v>
      </c>
      <c r="W7" s="24">
        <v>5.24</v>
      </c>
      <c r="X7" s="24">
        <v>4753.05</v>
      </c>
      <c r="Y7" s="24" t="s">
        <v>102</v>
      </c>
      <c r="Z7" s="24" t="s">
        <v>102</v>
      </c>
      <c r="AA7" s="24" t="s">
        <v>102</v>
      </c>
      <c r="AB7" s="24">
        <v>104.9</v>
      </c>
      <c r="AC7" s="24">
        <v>104.69</v>
      </c>
      <c r="AD7" s="24" t="s">
        <v>102</v>
      </c>
      <c r="AE7" s="24" t="s">
        <v>102</v>
      </c>
      <c r="AF7" s="24" t="s">
        <v>102</v>
      </c>
      <c r="AG7" s="24">
        <v>107.21</v>
      </c>
      <c r="AH7" s="24">
        <v>106.22</v>
      </c>
      <c r="AI7" s="24">
        <v>107.02</v>
      </c>
      <c r="AJ7" s="24" t="s">
        <v>102</v>
      </c>
      <c r="AK7" s="24" t="s">
        <v>102</v>
      </c>
      <c r="AL7" s="24" t="s">
        <v>102</v>
      </c>
      <c r="AM7" s="24">
        <v>0</v>
      </c>
      <c r="AN7" s="24">
        <v>0</v>
      </c>
      <c r="AO7" s="24" t="s">
        <v>102</v>
      </c>
      <c r="AP7" s="24" t="s">
        <v>102</v>
      </c>
      <c r="AQ7" s="24" t="s">
        <v>102</v>
      </c>
      <c r="AR7" s="24">
        <v>43.71</v>
      </c>
      <c r="AS7" s="24">
        <v>18.010000000000002</v>
      </c>
      <c r="AT7" s="24">
        <v>3.09</v>
      </c>
      <c r="AU7" s="24" t="s">
        <v>102</v>
      </c>
      <c r="AV7" s="24" t="s">
        <v>102</v>
      </c>
      <c r="AW7" s="24" t="s">
        <v>102</v>
      </c>
      <c r="AX7" s="24">
        <v>13.52</v>
      </c>
      <c r="AY7" s="24">
        <v>18.07</v>
      </c>
      <c r="AZ7" s="24" t="s">
        <v>102</v>
      </c>
      <c r="BA7" s="24" t="s">
        <v>102</v>
      </c>
      <c r="BB7" s="24" t="s">
        <v>102</v>
      </c>
      <c r="BC7" s="24">
        <v>40.67</v>
      </c>
      <c r="BD7" s="24">
        <v>59.4</v>
      </c>
      <c r="BE7" s="24">
        <v>71.39</v>
      </c>
      <c r="BF7" s="24" t="s">
        <v>102</v>
      </c>
      <c r="BG7" s="24" t="s">
        <v>102</v>
      </c>
      <c r="BH7" s="24" t="s">
        <v>102</v>
      </c>
      <c r="BI7" s="24">
        <v>111.09</v>
      </c>
      <c r="BJ7" s="24">
        <v>494.91</v>
      </c>
      <c r="BK7" s="24" t="s">
        <v>102</v>
      </c>
      <c r="BL7" s="24" t="s">
        <v>102</v>
      </c>
      <c r="BM7" s="24" t="s">
        <v>102</v>
      </c>
      <c r="BN7" s="24">
        <v>1050.51</v>
      </c>
      <c r="BO7" s="24">
        <v>747.84</v>
      </c>
      <c r="BP7" s="24">
        <v>669.11</v>
      </c>
      <c r="BQ7" s="24" t="s">
        <v>102</v>
      </c>
      <c r="BR7" s="24" t="s">
        <v>102</v>
      </c>
      <c r="BS7" s="24" t="s">
        <v>102</v>
      </c>
      <c r="BT7" s="24">
        <v>120.76</v>
      </c>
      <c r="BU7" s="24">
        <v>88.09</v>
      </c>
      <c r="BV7" s="24" t="s">
        <v>102</v>
      </c>
      <c r="BW7" s="24" t="s">
        <v>102</v>
      </c>
      <c r="BX7" s="24" t="s">
        <v>102</v>
      </c>
      <c r="BY7" s="24">
        <v>82.65</v>
      </c>
      <c r="BZ7" s="24">
        <v>90.17</v>
      </c>
      <c r="CA7" s="24">
        <v>99.73</v>
      </c>
      <c r="CB7" s="24" t="s">
        <v>102</v>
      </c>
      <c r="CC7" s="24" t="s">
        <v>102</v>
      </c>
      <c r="CD7" s="24" t="s">
        <v>102</v>
      </c>
      <c r="CE7" s="24">
        <v>135.35</v>
      </c>
      <c r="CF7" s="24">
        <v>185.78</v>
      </c>
      <c r="CG7" s="24" t="s">
        <v>102</v>
      </c>
      <c r="CH7" s="24" t="s">
        <v>102</v>
      </c>
      <c r="CI7" s="24" t="s">
        <v>102</v>
      </c>
      <c r="CJ7" s="24">
        <v>186.3</v>
      </c>
      <c r="CK7" s="24">
        <v>173.17</v>
      </c>
      <c r="CL7" s="24">
        <v>134.97999999999999</v>
      </c>
      <c r="CM7" s="24" t="s">
        <v>102</v>
      </c>
      <c r="CN7" s="24" t="s">
        <v>102</v>
      </c>
      <c r="CO7" s="24" t="s">
        <v>102</v>
      </c>
      <c r="CP7" s="24">
        <v>59.85</v>
      </c>
      <c r="CQ7" s="24">
        <v>75.290000000000006</v>
      </c>
      <c r="CR7" s="24" t="s">
        <v>102</v>
      </c>
      <c r="CS7" s="24" t="s">
        <v>102</v>
      </c>
      <c r="CT7" s="24" t="s">
        <v>102</v>
      </c>
      <c r="CU7" s="24">
        <v>50.53</v>
      </c>
      <c r="CV7" s="24">
        <v>56.43</v>
      </c>
      <c r="CW7" s="24">
        <v>59.99</v>
      </c>
      <c r="CX7" s="24" t="s">
        <v>102</v>
      </c>
      <c r="CY7" s="24" t="s">
        <v>102</v>
      </c>
      <c r="CZ7" s="24" t="s">
        <v>102</v>
      </c>
      <c r="DA7" s="24">
        <v>97.16</v>
      </c>
      <c r="DB7" s="24">
        <v>97.7</v>
      </c>
      <c r="DC7" s="24" t="s">
        <v>102</v>
      </c>
      <c r="DD7" s="24" t="s">
        <v>102</v>
      </c>
      <c r="DE7" s="24" t="s">
        <v>102</v>
      </c>
      <c r="DF7" s="24">
        <v>82.08</v>
      </c>
      <c r="DG7" s="24">
        <v>91.07</v>
      </c>
      <c r="DH7" s="24">
        <v>95.72</v>
      </c>
      <c r="DI7" s="24" t="s">
        <v>102</v>
      </c>
      <c r="DJ7" s="24" t="s">
        <v>102</v>
      </c>
      <c r="DK7" s="24" t="s">
        <v>102</v>
      </c>
      <c r="DL7" s="24">
        <v>4.28</v>
      </c>
      <c r="DM7" s="24">
        <v>8.3800000000000008</v>
      </c>
      <c r="DN7" s="24" t="s">
        <v>102</v>
      </c>
      <c r="DO7" s="24" t="s">
        <v>102</v>
      </c>
      <c r="DP7" s="24" t="s">
        <v>102</v>
      </c>
      <c r="DQ7" s="24">
        <v>12.7</v>
      </c>
      <c r="DR7" s="24">
        <v>23.54</v>
      </c>
      <c r="DS7" s="24">
        <v>38.17</v>
      </c>
      <c r="DT7" s="24" t="s">
        <v>102</v>
      </c>
      <c r="DU7" s="24" t="s">
        <v>102</v>
      </c>
      <c r="DV7" s="24" t="s">
        <v>102</v>
      </c>
      <c r="DW7" s="24">
        <v>0</v>
      </c>
      <c r="DX7" s="24">
        <v>0</v>
      </c>
      <c r="DY7" s="24" t="s">
        <v>102</v>
      </c>
      <c r="DZ7" s="24" t="s">
        <v>102</v>
      </c>
      <c r="EA7" s="24" t="s">
        <v>102</v>
      </c>
      <c r="EB7" s="24">
        <v>0</v>
      </c>
      <c r="EC7" s="24">
        <v>1.5</v>
      </c>
      <c r="ED7" s="24">
        <v>6.54</v>
      </c>
      <c r="EE7" s="24" t="s">
        <v>102</v>
      </c>
      <c r="EF7" s="24" t="s">
        <v>102</v>
      </c>
      <c r="EG7" s="24" t="s">
        <v>102</v>
      </c>
      <c r="EH7" s="24">
        <v>0</v>
      </c>
      <c r="EI7" s="24">
        <v>0</v>
      </c>
      <c r="EJ7" s="24" t="s">
        <v>102</v>
      </c>
      <c r="EK7" s="24" t="s">
        <v>102</v>
      </c>
      <c r="EL7" s="24" t="s">
        <v>102</v>
      </c>
      <c r="EM7" s="24">
        <v>1.65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2023-02-01T04:32:30Z</cp:lastPrinted>
  <dcterms:created xsi:type="dcterms:W3CDTF">2023-01-12T23:29:00Z</dcterms:created>
  <dcterms:modified xsi:type="dcterms:W3CDTF">2023-02-01T04:32:33Z</dcterms:modified>
  <cp:category/>
</cp:coreProperties>
</file>