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010 上水道（末端）\"/>
    </mc:Choice>
  </mc:AlternateContent>
  <xr:revisionPtr revIDLastSave="0" documentId="13_ncr:1_{A9C30A40-FC77-4D8E-B6B1-BABDE3EF992B}" xr6:coauthVersionLast="47" xr6:coauthVersionMax="47" xr10:uidLastSave="{00000000-0000-0000-0000-000000000000}"/>
  <workbookProtection workbookAlgorithmName="SHA-512" workbookHashValue="agS8+7plpauIng9QQsFShRl/XDVR84DsU81qiFlOMf/kUqcbXPvCG19HtVy45PnG1dptm5C8tzt9xs6fvA5PDA==" workbookSaltValue="kFFfeuVYefuu4aDWOMOcH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BB10" i="4"/>
  <c r="W10" i="4"/>
  <c r="I10" i="4"/>
  <c r="B10" i="4"/>
  <c r="BB8" i="4"/>
  <c r="AT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<sst xmlns="http://schemas.openxmlformats.org/spreadsheetml/2006/main" count="228" uniqueCount="114">
  <si>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</si>
  <si>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</si>
  <si>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</si>
  <si>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</si>
  <si>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</si>
  <si>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</si>
  <si>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</si>
  <si>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</si>
  <si>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</si>
  <si>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</si>
  <si>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</si>
  <si>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</si>
  <si>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</si>
  <si>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</si>
  <si>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</si>
  <si>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</si>
  <si>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</si>
  <si>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</si>
  <si>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</si>
  <si>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</si>
  <si>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</si>
  <si>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</si>
  <si>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</si>
  <si>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</si>
  <si>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</si>
  <si>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</si>
  <si>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</si>
  <si>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</si>
  <si>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</si>
  <si>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</si>
  <si>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</si>
  <si>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</si>
  <si>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</si>
  <si>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</si>
  <si>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</si>
  <si>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</si>
  <si>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</si>
  <si>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</si>
  <si>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</si>
  <si>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</si>
  <si>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</si>
  <si>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</si>
  <si>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</si>
  <si>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</si>
  <si>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</si>
  <si>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</si>
  <si>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</si>
  <si>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</si>
  <si>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</si>
  <si>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</si>
  <si>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</si>
  <si>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</si>
  <si>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</si>
  <si>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</si>
  <si>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</si>
  <si>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</si>
  <si>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</si>
  <si>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</si>
  <si>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</si>
  <si>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</si>
  <si>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</si>
  <si>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</si>
  <si>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</si>
  <si>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</si>
  <si>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</si>
  <si>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</si>
  <si>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</si>
  <si>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</si>
  <si>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</si>
  <si>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</si>
  <si>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</si>
  <si>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</si>
  <si>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</si>
  <si>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</si>
  <si>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</si>
  <si>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</si>
  <si>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</si>
  <si>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</si>
  <si>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</si>
  <si>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</si>
  <si>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</si>
  <si>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</si>
  <si>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</si>
  <si>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</si>
  <si>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</si>
  <si>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</si>
  <si>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</si>
  <si>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</si>
  <si>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</si>
  <si>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</si>
  <si>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</si>
  <si>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</si>
  <si>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</si>
  <si>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</si>
  <si>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</si>
  <si>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</si>
  <si>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</si>
  <si>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</si>
  <si>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</si>
  <si>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</si>
  <si>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</si>
  <si>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</si>
  <si>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</si>
  <si>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</si>
  <si>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</si>
  <si>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</si>
  <si>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</si>
  <si>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</si>
  <si>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</si>
  <si>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</si>
  <si>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</si>
  <si>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経常収支比率、料金回収率ともに100％以上であり、累積欠損金も発生しておらず、経営の健全性・効率性は良好な水準にあるといえる。
　経年で見ると、値は下がってきており、今後の収益の伸びは期待できなくなると思われることから、より効率的な経営をしていかなければならない。</t>
    <rPh sb="1" eb="7">
      <t>ケイジョウシュウシヒリツ</t>
    </rPh>
    <rPh sb="8" eb="13">
      <t>リョウキンカイシュウリツ</t>
    </rPh>
    <rPh sb="20" eb="22">
      <t>イジョウ</t>
    </rPh>
    <rPh sb="26" eb="31">
      <t>ルイセキケッソンキン</t>
    </rPh>
    <rPh sb="32" eb="34">
      <t>ハッセイ</t>
    </rPh>
    <rPh sb="40" eb="42">
      <t>ケイエイ</t>
    </rPh>
    <rPh sb="43" eb="46">
      <t>ケンゼンセイ</t>
    </rPh>
    <rPh sb="47" eb="50">
      <t>コウリツセイ</t>
    </rPh>
    <rPh sb="51" eb="53">
      <t>リョウコウ</t>
    </rPh>
    <rPh sb="54" eb="56">
      <t>スイジュン</t>
    </rPh>
    <rPh sb="66" eb="68">
      <t>ケイネン</t>
    </rPh>
    <rPh sb="69" eb="70">
      <t>ミ</t>
    </rPh>
    <rPh sb="73" eb="74">
      <t>アタイ</t>
    </rPh>
    <rPh sb="75" eb="76">
      <t>サ</t>
    </rPh>
    <rPh sb="84" eb="86">
      <t>コンゴ</t>
    </rPh>
    <rPh sb="87" eb="89">
      <t>シュウエキ</t>
    </rPh>
    <rPh sb="90" eb="91">
      <t>ノ</t>
    </rPh>
    <rPh sb="93" eb="95">
      <t>キタイ</t>
    </rPh>
    <rPh sb="102" eb="103">
      <t>オモ</t>
    </rPh>
    <rPh sb="113" eb="116">
      <t>コウリツテキ</t>
    </rPh>
    <rPh sb="117" eb="119">
      <t>ケイエイ</t>
    </rPh>
    <phoneticPr fontId="4"/>
  </si>
  <si>
    <t>　有形固定資産減価償却率は、50％を超える値で推移しており、施設の更新等必要性の高いものを計画的に行う必要がある。
　また、昭和40年代後半から50年代に宅地開発に伴い布設した管が耐用年数を迎え、老朽化が進んでいくことから、老朽管の更新や耐震化工事を計画的に進めていかなかればならない。</t>
    <rPh sb="1" eb="7">
      <t>ユウケイコテイシサン</t>
    </rPh>
    <rPh sb="7" eb="11">
      <t>ゲンカショウキャク</t>
    </rPh>
    <rPh sb="11" eb="12">
      <t>リツ</t>
    </rPh>
    <rPh sb="18" eb="19">
      <t>コ</t>
    </rPh>
    <rPh sb="21" eb="22">
      <t>アタイ</t>
    </rPh>
    <rPh sb="23" eb="25">
      <t>スイイ</t>
    </rPh>
    <rPh sb="30" eb="32">
      <t>シセツ</t>
    </rPh>
    <rPh sb="33" eb="36">
      <t>コウシントウ</t>
    </rPh>
    <rPh sb="36" eb="39">
      <t>ヒツヨウセイ</t>
    </rPh>
    <rPh sb="40" eb="41">
      <t>タカ</t>
    </rPh>
    <rPh sb="45" eb="48">
      <t>ケイカクテキ</t>
    </rPh>
    <rPh sb="49" eb="50">
      <t>オコナ</t>
    </rPh>
    <rPh sb="51" eb="53">
      <t>ヒツヨウ</t>
    </rPh>
    <rPh sb="62" eb="64">
      <t>ショウワ</t>
    </rPh>
    <rPh sb="66" eb="67">
      <t>ネン</t>
    </rPh>
    <rPh sb="67" eb="70">
      <t>ダイコウハン</t>
    </rPh>
    <rPh sb="74" eb="76">
      <t>ネンダイ</t>
    </rPh>
    <rPh sb="77" eb="81">
      <t>タクチカイハツ</t>
    </rPh>
    <rPh sb="82" eb="83">
      <t>トモナ</t>
    </rPh>
    <rPh sb="84" eb="86">
      <t>フセツ</t>
    </rPh>
    <rPh sb="88" eb="89">
      <t>カン</t>
    </rPh>
    <rPh sb="90" eb="94">
      <t>タイヨウネンスウ</t>
    </rPh>
    <rPh sb="95" eb="96">
      <t>ムカ</t>
    </rPh>
    <rPh sb="98" eb="101">
      <t>ロウキュウカ</t>
    </rPh>
    <rPh sb="102" eb="103">
      <t>スス</t>
    </rPh>
    <rPh sb="112" eb="115">
      <t>ロウキュウカン</t>
    </rPh>
    <rPh sb="116" eb="118">
      <t>コウシン</t>
    </rPh>
    <rPh sb="119" eb="124">
      <t>タイシンカコウジ</t>
    </rPh>
    <rPh sb="125" eb="128">
      <t>ケイカクテキ</t>
    </rPh>
    <rPh sb="129" eb="130">
      <t>スス</t>
    </rPh>
    <phoneticPr fontId="4"/>
  </si>
  <si>
    <t>　現時点で経営状況は健全であり、安定しているといえるが、収益の伸びは期待できなくなると思われ、一方で施設や管の老朽化が進み、修繕や更新工事が増加していくことから、町水道ビジョン等に基づき、財源の確保等計画的な経営や更新工事等をしていかなければならない。</t>
    <rPh sb="1" eb="4">
      <t>ゲンジテン</t>
    </rPh>
    <rPh sb="5" eb="9">
      <t>ケイエイジョウキョウ</t>
    </rPh>
    <rPh sb="10" eb="12">
      <t>ケンゼン</t>
    </rPh>
    <rPh sb="16" eb="18">
      <t>アンテイ</t>
    </rPh>
    <rPh sb="28" eb="30">
      <t>シュウエキ</t>
    </rPh>
    <rPh sb="31" eb="32">
      <t>ノ</t>
    </rPh>
    <rPh sb="34" eb="36">
      <t>キタイ</t>
    </rPh>
    <rPh sb="43" eb="44">
      <t>オモ</t>
    </rPh>
    <rPh sb="47" eb="49">
      <t>イッポウ</t>
    </rPh>
    <rPh sb="50" eb="52">
      <t>シセツ</t>
    </rPh>
    <rPh sb="53" eb="54">
      <t>カン</t>
    </rPh>
    <rPh sb="55" eb="58">
      <t>ロウキュウカ</t>
    </rPh>
    <rPh sb="59" eb="60">
      <t>スス</t>
    </rPh>
    <rPh sb="62" eb="64">
      <t>シュウゼン</t>
    </rPh>
    <rPh sb="65" eb="69">
      <t>コウシンコウジ</t>
    </rPh>
    <rPh sb="70" eb="72">
      <t>ゾウカ</t>
    </rPh>
    <rPh sb="81" eb="84">
      <t>マチスイドウ</t>
    </rPh>
    <rPh sb="88" eb="89">
      <t>トウ</t>
    </rPh>
    <rPh sb="90" eb="91">
      <t>モト</t>
    </rPh>
    <rPh sb="94" eb="96">
      <t>ザイゲン</t>
    </rPh>
    <rPh sb="97" eb="100">
      <t>カクホトウ</t>
    </rPh>
    <rPh sb="100" eb="103">
      <t>ケイカクテキ</t>
    </rPh>
    <rPh sb="104" eb="106">
      <t>ケイエイ</t>
    </rPh>
    <rPh sb="107" eb="112">
      <t>コウシンコウジトウ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</si>
</sst>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1.37</c:v>
                </c:pt>
                <c:pt idx="2">
                  <c:v>1.9</c:v>
                </c:pt>
                <c:pt idx="3">
                  <c:v>1.9</c:v>
                </c:pt>
                <c:pt idx="4">
                  <c:v>2.0099999999999998</c:v>
                </c:pt>
              </c:numCache>
            </c:numRef>
          </c:val>
          <c:extLst>
            <c:ext xmlns:c16="http://schemas.microsoft.com/office/drawing/2014/chart" uri="{C3380CC4-5D6E-409C-BE32-E72D297353CC}">
              <c16:uniqueId val="{00000000-6A3E-41FD-BDEC-9BCF8B7BAF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A3E-41FD-BDEC-9BCF8B7BAF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69.83</c:v>
                </c:pt>
                <c:pt idx="1">
                  <c:v>68.56</c:v>
                </c:pt>
                <c:pt idx="2">
                  <c:v>66.02</c:v>
                </c:pt>
                <c:pt idx="3">
                  <c:v>66.47</c:v>
                </c:pt>
                <c:pt idx="4">
                  <c:v>66.25</c:v>
                </c:pt>
              </c:numCache>
            </c:numRef>
          </c:val>
          <c:extLst>
            <c:ext xmlns:c16="http://schemas.microsoft.com/office/drawing/2014/chart" uri="{C3380CC4-5D6E-409C-BE32-E72D297353CC}">
              <c16:uniqueId val="{00000000-5E31-44B6-8D65-A7681B8F02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E31-44B6-8D65-A7681B8F02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91.44</c:v>
                </c:pt>
                <c:pt idx="1">
                  <c:v>90.81</c:v>
                </c:pt>
                <c:pt idx="2">
                  <c:v>93.26</c:v>
                </c:pt>
                <c:pt idx="3">
                  <c:v>92.26</c:v>
                </c:pt>
                <c:pt idx="4">
                  <c:v>91.44</c:v>
                </c:pt>
              </c:numCache>
            </c:numRef>
          </c:val>
          <c:extLst>
            <c:ext xmlns:c16="http://schemas.microsoft.com/office/drawing/2014/chart" uri="{C3380CC4-5D6E-409C-BE32-E72D297353CC}">
              <c16:uniqueId val="{00000000-EA0F-41DA-B538-4EDE8FA517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EA0F-41DA-B538-4EDE8FA517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136.33000000000001</c:v>
                </c:pt>
                <c:pt idx="1">
                  <c:v>142.66999999999999</c:v>
                </c:pt>
                <c:pt idx="2">
                  <c:v>131.63</c:v>
                </c:pt>
                <c:pt idx="3">
                  <c:v>126.66</c:v>
                </c:pt>
                <c:pt idx="4">
                  <c:v>120.57</c:v>
                </c:pt>
              </c:numCache>
            </c:numRef>
          </c:val>
          <c:extLst>
            <c:ext xmlns:c16="http://schemas.microsoft.com/office/drawing/2014/chart" uri="{C3380CC4-5D6E-409C-BE32-E72D297353CC}">
              <c16:uniqueId val="{00000000-3423-4043-8ECB-6C3E80B6B9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423-4043-8ECB-6C3E80B6B9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55.31</c:v>
                </c:pt>
                <c:pt idx="1">
                  <c:v>55.53</c:v>
                </c:pt>
                <c:pt idx="2">
                  <c:v>56.45</c:v>
                </c:pt>
                <c:pt idx="3">
                  <c:v>52.4</c:v>
                </c:pt>
                <c:pt idx="4">
                  <c:v>53.87</c:v>
                </c:pt>
              </c:numCache>
            </c:numRef>
          </c:val>
          <c:extLst>
            <c:ext xmlns:c16="http://schemas.microsoft.com/office/drawing/2014/chart" uri="{C3380CC4-5D6E-409C-BE32-E72D297353CC}">
              <c16:uniqueId val="{00000000-7BBF-42A5-84B3-0EB6FF356B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7BBF-42A5-84B3-0EB6FF356B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41.44</c:v>
                </c:pt>
                <c:pt idx="2">
                  <c:v>41.44</c:v>
                </c:pt>
                <c:pt idx="3">
                  <c:v>41.44</c:v>
                </c:pt>
                <c:pt idx="4">
                  <c:v>45.57</c:v>
                </c:pt>
              </c:numCache>
            </c:numRef>
          </c:val>
          <c:extLst>
            <c:ext xmlns:c16="http://schemas.microsoft.com/office/drawing/2014/chart" uri="{C3380CC4-5D6E-409C-BE32-E72D297353CC}">
              <c16:uniqueId val="{00000000-3BAE-475A-9D19-832F974C55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BAE-475A-9D19-832F974C55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B-4087-A066-40A77BC6E5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92B-4087-A066-40A77BC6E5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634.83000000000004</c:v>
                </c:pt>
                <c:pt idx="1">
                  <c:v>464.97</c:v>
                </c:pt>
                <c:pt idx="2">
                  <c:v>521.91999999999996</c:v>
                </c:pt>
                <c:pt idx="3">
                  <c:v>222.25</c:v>
                </c:pt>
                <c:pt idx="4">
                  <c:v>337.78</c:v>
                </c:pt>
              </c:numCache>
            </c:numRef>
          </c:val>
          <c:extLst>
            <c:ext xmlns:c16="http://schemas.microsoft.com/office/drawing/2014/chart" uri="{C3380CC4-5D6E-409C-BE32-E72D297353CC}">
              <c16:uniqueId val="{00000000-8E4F-4F59-8B2A-F1EB1F38F1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E4F-4F59-8B2A-F1EB1F38F1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135.66</c:v>
                </c:pt>
                <c:pt idx="1">
                  <c:v>167.01</c:v>
                </c:pt>
                <c:pt idx="2">
                  <c:v>188.33</c:v>
                </c:pt>
                <c:pt idx="3">
                  <c:v>159.54</c:v>
                </c:pt>
                <c:pt idx="4">
                  <c:v>136.99</c:v>
                </c:pt>
              </c:numCache>
            </c:numRef>
          </c:val>
          <c:extLst>
            <c:ext xmlns:c16="http://schemas.microsoft.com/office/drawing/2014/chart" uri="{C3380CC4-5D6E-409C-BE32-E72D297353CC}">
              <c16:uniqueId val="{00000000-47C7-4BEE-B27A-4546A3DBEE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7C7-4BEE-B27A-4546A3DBEE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133.28</c:v>
                </c:pt>
                <c:pt idx="1">
                  <c:v>141.69</c:v>
                </c:pt>
                <c:pt idx="2">
                  <c:v>129.91999999999999</c:v>
                </c:pt>
                <c:pt idx="3">
                  <c:v>122.29</c:v>
                </c:pt>
                <c:pt idx="4">
                  <c:v>117.17</c:v>
                </c:pt>
              </c:numCache>
            </c:numRef>
          </c:val>
          <c:extLst>
            <c:ext xmlns:c16="http://schemas.microsoft.com/office/drawing/2014/chart" uri="{C3380CC4-5D6E-409C-BE32-E72D297353CC}">
              <c16:uniqueId val="{00000000-65D5-41C4-8A61-CB0A0B7EE5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65D5-41C4-8A61-CB0A0B7EE5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163.58000000000001</c:v>
                </c:pt>
                <c:pt idx="1">
                  <c:v>151.85</c:v>
                </c:pt>
                <c:pt idx="2">
                  <c:v>160.38999999999999</c:v>
                </c:pt>
                <c:pt idx="3">
                  <c:v>170.4</c:v>
                </c:pt>
                <c:pt idx="4">
                  <c:v>178.74</c:v>
                </c:pt>
              </c:numCache>
            </c:numRef>
          </c:val>
          <c:extLst>
            <c:ext xmlns:c16="http://schemas.microsoft.com/office/drawing/2014/chart" uri="{C3380CC4-5D6E-409C-BE32-E72D297353CC}">
              <c16:uniqueId val="{00000000-3C50-4706-A24E-306E74E160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C50-4706-A24E-306E74E160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2">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2">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3" t="str">
        <f>データ!H6</f>
        <v>千葉県　酒々井町</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34"/>
      <c r="AF6" s="34"/>
      <c r="AG6" s="3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5" t="s">
        <v>1</v>
      </c>
      <c r="C7" s="36"/>
      <c r="D7" s="36"/>
      <c r="E7" s="36"/>
      <c r="F7" s="36"/>
      <c r="G7" s="36"/>
      <c r="H7" s="36"/>
      <c r="I7" s="35" t="s">
        <v>2</v>
      </c>
      <c r="J7" s="36"/>
      <c r="K7" s="36"/>
      <c r="L7" s="36"/>
      <c r="M7" s="36"/>
      <c r="N7" s="36"/>
      <c r="O7" s="37"/>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5" t="s">
        <v>7</v>
      </c>
      <c r="AU7" s="36"/>
      <c r="AV7" s="36"/>
      <c r="AW7" s="36"/>
      <c r="AX7" s="36"/>
      <c r="AY7" s="36"/>
      <c r="AZ7" s="36"/>
      <c r="BA7" s="36"/>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2">
      <c r="A8" s="2"/>
      <c r="B8" s="42" t="str">
        <f>データ!$I$6</f>
        <v>法適用</v>
      </c>
      <c r="C8" s="43"/>
      <c r="D8" s="43"/>
      <c r="E8" s="43"/>
      <c r="F8" s="43"/>
      <c r="G8" s="43"/>
      <c r="H8" s="43"/>
      <c r="I8" s="42" t="str">
        <f>データ!$J$6</f>
        <v>水道事業</v>
      </c>
      <c r="J8" s="43"/>
      <c r="K8" s="43"/>
      <c r="L8" s="43"/>
      <c r="M8" s="43"/>
      <c r="N8" s="43"/>
      <c r="O8" s="44"/>
      <c r="P8" s="45" t="str">
        <f>データ!$K$6</f>
        <v>末端給水事業</v>
      </c>
      <c r="Q8" s="45"/>
      <c r="R8" s="45"/>
      <c r="S8" s="45"/>
      <c r="T8" s="45"/>
      <c r="U8" s="45"/>
      <c r="V8" s="45"/>
      <c r="W8" s="45" t="str">
        <f>データ!$L$6</f>
        <v>A6</v>
      </c>
      <c r="X8" s="45"/>
      <c r="Y8" s="45"/>
      <c r="Z8" s="45"/>
      <c r="AA8" s="45"/>
      <c r="AB8" s="45"/>
      <c r="AC8" s="45"/>
      <c r="AD8" s="45" t="str">
        <f>データ!$M$6</f>
        <v>非設置</v>
      </c>
      <c r="AE8" s="45"/>
      <c r="AF8" s="45"/>
      <c r="AG8" s="45"/>
      <c r="AH8" s="45"/>
      <c r="AI8" s="45"/>
      <c r="AJ8" s="45"/>
      <c r="AK8" s="2"/>
      <c r="AL8" s="46">
        <f>データ!$R$6</f>
        <v>20460</v>
      </c>
      <c r="AM8" s="46"/>
      <c r="AN8" s="46"/>
      <c r="AO8" s="46"/>
      <c r="AP8" s="46"/>
      <c r="AQ8" s="46"/>
      <c r="AR8" s="46"/>
      <c r="AS8" s="46"/>
      <c r="AT8" s="47">
        <f>データ!$S$6</f>
        <v>19.010000000000002</v>
      </c>
      <c r="AU8" s="48"/>
      <c r="AV8" s="48"/>
      <c r="AW8" s="48"/>
      <c r="AX8" s="48"/>
      <c r="AY8" s="48"/>
      <c r="AZ8" s="48"/>
      <c r="BA8" s="48"/>
      <c r="BB8" s="49">
        <f>データ!$T$6</f>
        <v>1076.28</v>
      </c>
      <c r="BC8" s="49"/>
      <c r="BD8" s="49"/>
      <c r="BE8" s="49"/>
      <c r="BF8" s="49"/>
      <c r="BG8" s="49"/>
      <c r="BH8" s="49"/>
      <c r="BI8" s="49"/>
      <c r="BJ8" s="3"/>
      <c r="BK8" s="3"/>
      <c r="BL8" s="50" t="s">
        <v>10</v>
      </c>
      <c r="BM8" s="51"/>
      <c r="BN8" s="52" t="s">
        <v>11</v>
      </c>
      <c r="BO8" s="52"/>
      <c r="BP8" s="52"/>
      <c r="BQ8" s="52"/>
      <c r="BR8" s="52"/>
      <c r="BS8" s="52"/>
      <c r="BT8" s="52"/>
      <c r="BU8" s="52"/>
      <c r="BV8" s="52"/>
      <c r="BW8" s="52"/>
      <c r="BX8" s="52"/>
      <c r="BY8" s="53"/>
    </row>
    <row r="9" spans="1:78" ht="18.75" customHeight="1" x14ac:dyDescent="0.2">
      <c r="A9" s="2"/>
      <c r="B9" s="35" t="s">
        <v>12</v>
      </c>
      <c r="C9" s="36"/>
      <c r="D9" s="36"/>
      <c r="E9" s="36"/>
      <c r="F9" s="36"/>
      <c r="G9" s="36"/>
      <c r="H9" s="36"/>
      <c r="I9" s="35" t="s">
        <v>13</v>
      </c>
      <c r="J9" s="36"/>
      <c r="K9" s="36"/>
      <c r="L9" s="36"/>
      <c r="M9" s="36"/>
      <c r="N9" s="36"/>
      <c r="O9" s="37"/>
      <c r="P9" s="38" t="s">
        <v>14</v>
      </c>
      <c r="Q9" s="38"/>
      <c r="R9" s="38"/>
      <c r="S9" s="38"/>
      <c r="T9" s="38"/>
      <c r="U9" s="38"/>
      <c r="V9" s="38"/>
      <c r="W9" s="38" t="s">
        <v>15</v>
      </c>
      <c r="X9" s="38"/>
      <c r="Y9" s="38"/>
      <c r="Z9" s="38"/>
      <c r="AA9" s="38"/>
      <c r="AB9" s="38"/>
      <c r="AC9" s="38"/>
      <c r="AD9" s="2"/>
      <c r="AE9" s="2"/>
      <c r="AF9" s="2"/>
      <c r="AG9" s="2"/>
      <c r="AH9" s="2"/>
      <c r="AI9" s="2"/>
      <c r="AJ9" s="2"/>
      <c r="AK9" s="2"/>
      <c r="AL9" s="38" t="s">
        <v>16</v>
      </c>
      <c r="AM9" s="38"/>
      <c r="AN9" s="38"/>
      <c r="AO9" s="38"/>
      <c r="AP9" s="38"/>
      <c r="AQ9" s="38"/>
      <c r="AR9" s="38"/>
      <c r="AS9" s="38"/>
      <c r="AT9" s="35" t="s">
        <v>17</v>
      </c>
      <c r="AU9" s="36"/>
      <c r="AV9" s="36"/>
      <c r="AW9" s="36"/>
      <c r="AX9" s="36"/>
      <c r="AY9" s="36"/>
      <c r="AZ9" s="36"/>
      <c r="BA9" s="36"/>
      <c r="BB9" s="38" t="s">
        <v>18</v>
      </c>
      <c r="BC9" s="38"/>
      <c r="BD9" s="38"/>
      <c r="BE9" s="38"/>
      <c r="BF9" s="38"/>
      <c r="BG9" s="38"/>
      <c r="BH9" s="38"/>
      <c r="BI9" s="38"/>
      <c r="BJ9" s="3"/>
      <c r="BK9" s="3"/>
      <c r="BL9" s="54" t="s">
        <v>19</v>
      </c>
      <c r="BM9" s="55"/>
      <c r="BN9" s="56" t="s">
        <v>20</v>
      </c>
      <c r="BO9" s="56"/>
      <c r="BP9" s="56"/>
      <c r="BQ9" s="56"/>
      <c r="BR9" s="56"/>
      <c r="BS9" s="56"/>
      <c r="BT9" s="56"/>
      <c r="BU9" s="56"/>
      <c r="BV9" s="56"/>
      <c r="BW9" s="56"/>
      <c r="BX9" s="56"/>
      <c r="BY9" s="57"/>
    </row>
    <row r="10" spans="1:78" ht="18.75" customHeight="1" x14ac:dyDescent="0.2">
      <c r="A10" s="2"/>
      <c r="B10" s="47" t="str">
        <f>データ!$N$6</f>
        <v>-</v>
      </c>
      <c r="C10" s="48"/>
      <c r="D10" s="48"/>
      <c r="E10" s="48"/>
      <c r="F10" s="48"/>
      <c r="G10" s="48"/>
      <c r="H10" s="48"/>
      <c r="I10" s="47">
        <f>データ!$O$6</f>
        <v>87.37</v>
      </c>
      <c r="J10" s="48"/>
      <c r="K10" s="48"/>
      <c r="L10" s="48"/>
      <c r="M10" s="48"/>
      <c r="N10" s="48"/>
      <c r="O10" s="82"/>
      <c r="P10" s="49">
        <f>データ!$P$6</f>
        <v>93.94</v>
      </c>
      <c r="Q10" s="49"/>
      <c r="R10" s="49"/>
      <c r="S10" s="49"/>
      <c r="T10" s="49"/>
      <c r="U10" s="49"/>
      <c r="V10" s="49"/>
      <c r="W10" s="46">
        <f>データ!$Q$6</f>
        <v>3300</v>
      </c>
      <c r="X10" s="46"/>
      <c r="Y10" s="46"/>
      <c r="Z10" s="46"/>
      <c r="AA10" s="46"/>
      <c r="AB10" s="46"/>
      <c r="AC10" s="46"/>
      <c r="AD10" s="2"/>
      <c r="AE10" s="2"/>
      <c r="AF10" s="2"/>
      <c r="AG10" s="2"/>
      <c r="AH10" s="2"/>
      <c r="AI10" s="2"/>
      <c r="AJ10" s="2"/>
      <c r="AK10" s="2"/>
      <c r="AL10" s="46">
        <f>データ!$U$6</f>
        <v>19088</v>
      </c>
      <c r="AM10" s="46"/>
      <c r="AN10" s="46"/>
      <c r="AO10" s="46"/>
      <c r="AP10" s="46"/>
      <c r="AQ10" s="46"/>
      <c r="AR10" s="46"/>
      <c r="AS10" s="46"/>
      <c r="AT10" s="47">
        <f>データ!$V$6</f>
        <v>17.18</v>
      </c>
      <c r="AU10" s="48"/>
      <c r="AV10" s="48"/>
      <c r="AW10" s="48"/>
      <c r="AX10" s="48"/>
      <c r="AY10" s="48"/>
      <c r="AZ10" s="48"/>
      <c r="BA10" s="48"/>
      <c r="BB10" s="49">
        <f>データ!$W$6</f>
        <v>1111.06</v>
      </c>
      <c r="BC10" s="49"/>
      <c r="BD10" s="49"/>
      <c r="BE10" s="49"/>
      <c r="BF10" s="49"/>
      <c r="BG10" s="49"/>
      <c r="BH10" s="49"/>
      <c r="BI10" s="49"/>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8" t="s">
        <v>111</v>
      </c>
      <c r="BM16" s="59"/>
      <c r="BN16" s="59"/>
      <c r="BO16" s="59"/>
      <c r="BP16" s="59"/>
      <c r="BQ16" s="59"/>
      <c r="BR16" s="59"/>
      <c r="BS16" s="59"/>
      <c r="BT16" s="59"/>
      <c r="BU16" s="59"/>
      <c r="BV16" s="59"/>
      <c r="BW16" s="59"/>
      <c r="BX16" s="59"/>
      <c r="BY16" s="59"/>
      <c r="BZ16" s="6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8"/>
      <c r="BM17" s="59"/>
      <c r="BN17" s="59"/>
      <c r="BO17" s="59"/>
      <c r="BP17" s="59"/>
      <c r="BQ17" s="59"/>
      <c r="BR17" s="59"/>
      <c r="BS17" s="59"/>
      <c r="BT17" s="59"/>
      <c r="BU17" s="59"/>
      <c r="BV17" s="59"/>
      <c r="BW17" s="59"/>
      <c r="BX17" s="59"/>
      <c r="BY17" s="59"/>
      <c r="BZ17" s="6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8"/>
      <c r="BM18" s="59"/>
      <c r="BN18" s="59"/>
      <c r="BO18" s="59"/>
      <c r="BP18" s="59"/>
      <c r="BQ18" s="59"/>
      <c r="BR18" s="59"/>
      <c r="BS18" s="59"/>
      <c r="BT18" s="59"/>
      <c r="BU18" s="59"/>
      <c r="BV18" s="59"/>
      <c r="BW18" s="59"/>
      <c r="BX18" s="59"/>
      <c r="BY18" s="59"/>
      <c r="BZ18" s="6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8"/>
      <c r="BM19" s="59"/>
      <c r="BN19" s="59"/>
      <c r="BO19" s="59"/>
      <c r="BP19" s="59"/>
      <c r="BQ19" s="59"/>
      <c r="BR19" s="59"/>
      <c r="BS19" s="59"/>
      <c r="BT19" s="59"/>
      <c r="BU19" s="59"/>
      <c r="BV19" s="59"/>
      <c r="BW19" s="59"/>
      <c r="BX19" s="59"/>
      <c r="BY19" s="59"/>
      <c r="BZ19" s="6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8"/>
      <c r="BM20" s="59"/>
      <c r="BN20" s="59"/>
      <c r="BO20" s="59"/>
      <c r="BP20" s="59"/>
      <c r="BQ20" s="59"/>
      <c r="BR20" s="59"/>
      <c r="BS20" s="59"/>
      <c r="BT20" s="59"/>
      <c r="BU20" s="59"/>
      <c r="BV20" s="59"/>
      <c r="BW20" s="59"/>
      <c r="BX20" s="59"/>
      <c r="BY20" s="59"/>
      <c r="BZ20" s="6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8"/>
      <c r="BM21" s="59"/>
      <c r="BN21" s="59"/>
      <c r="BO21" s="59"/>
      <c r="BP21" s="59"/>
      <c r="BQ21" s="59"/>
      <c r="BR21" s="59"/>
      <c r="BS21" s="59"/>
      <c r="BT21" s="59"/>
      <c r="BU21" s="59"/>
      <c r="BV21" s="59"/>
      <c r="BW21" s="59"/>
      <c r="BX21" s="59"/>
      <c r="BY21" s="59"/>
      <c r="BZ21" s="6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8"/>
      <c r="BM22" s="59"/>
      <c r="BN22" s="59"/>
      <c r="BO22" s="59"/>
      <c r="BP22" s="59"/>
      <c r="BQ22" s="59"/>
      <c r="BR22" s="59"/>
      <c r="BS22" s="59"/>
      <c r="BT22" s="59"/>
      <c r="BU22" s="59"/>
      <c r="BV22" s="59"/>
      <c r="BW22" s="59"/>
      <c r="BX22" s="59"/>
      <c r="BY22" s="59"/>
      <c r="BZ22" s="6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8"/>
      <c r="BM23" s="59"/>
      <c r="BN23" s="59"/>
      <c r="BO23" s="59"/>
      <c r="BP23" s="59"/>
      <c r="BQ23" s="59"/>
      <c r="BR23" s="59"/>
      <c r="BS23" s="59"/>
      <c r="BT23" s="59"/>
      <c r="BU23" s="59"/>
      <c r="BV23" s="59"/>
      <c r="BW23" s="59"/>
      <c r="BX23" s="59"/>
      <c r="BY23" s="59"/>
      <c r="BZ23" s="6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8"/>
      <c r="BM24" s="59"/>
      <c r="BN24" s="59"/>
      <c r="BO24" s="59"/>
      <c r="BP24" s="59"/>
      <c r="BQ24" s="59"/>
      <c r="BR24" s="59"/>
      <c r="BS24" s="59"/>
      <c r="BT24" s="59"/>
      <c r="BU24" s="59"/>
      <c r="BV24" s="59"/>
      <c r="BW24" s="59"/>
      <c r="BX24" s="59"/>
      <c r="BY24" s="59"/>
      <c r="BZ24" s="6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8"/>
      <c r="BM25" s="59"/>
      <c r="BN25" s="59"/>
      <c r="BO25" s="59"/>
      <c r="BP25" s="59"/>
      <c r="BQ25" s="59"/>
      <c r="BR25" s="59"/>
      <c r="BS25" s="59"/>
      <c r="BT25" s="59"/>
      <c r="BU25" s="59"/>
      <c r="BV25" s="59"/>
      <c r="BW25" s="59"/>
      <c r="BX25" s="59"/>
      <c r="BY25" s="59"/>
      <c r="BZ25" s="6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8"/>
      <c r="BM26" s="59"/>
      <c r="BN26" s="59"/>
      <c r="BO26" s="59"/>
      <c r="BP26" s="59"/>
      <c r="BQ26" s="59"/>
      <c r="BR26" s="59"/>
      <c r="BS26" s="59"/>
      <c r="BT26" s="59"/>
      <c r="BU26" s="59"/>
      <c r="BV26" s="59"/>
      <c r="BW26" s="59"/>
      <c r="BX26" s="59"/>
      <c r="BY26" s="59"/>
      <c r="BZ26" s="6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8"/>
      <c r="BM27" s="59"/>
      <c r="BN27" s="59"/>
      <c r="BO27" s="59"/>
      <c r="BP27" s="59"/>
      <c r="BQ27" s="59"/>
      <c r="BR27" s="59"/>
      <c r="BS27" s="59"/>
      <c r="BT27" s="59"/>
      <c r="BU27" s="59"/>
      <c r="BV27" s="59"/>
      <c r="BW27" s="59"/>
      <c r="BX27" s="59"/>
      <c r="BY27" s="59"/>
      <c r="BZ27" s="6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8"/>
      <c r="BM28" s="59"/>
      <c r="BN28" s="59"/>
      <c r="BO28" s="59"/>
      <c r="BP28" s="59"/>
      <c r="BQ28" s="59"/>
      <c r="BR28" s="59"/>
      <c r="BS28" s="59"/>
      <c r="BT28" s="59"/>
      <c r="BU28" s="59"/>
      <c r="BV28" s="59"/>
      <c r="BW28" s="59"/>
      <c r="BX28" s="59"/>
      <c r="BY28" s="59"/>
      <c r="BZ28" s="6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8"/>
      <c r="BM29" s="59"/>
      <c r="BN29" s="59"/>
      <c r="BO29" s="59"/>
      <c r="BP29" s="59"/>
      <c r="BQ29" s="59"/>
      <c r="BR29" s="59"/>
      <c r="BS29" s="59"/>
      <c r="BT29" s="59"/>
      <c r="BU29" s="59"/>
      <c r="BV29" s="59"/>
      <c r="BW29" s="59"/>
      <c r="BX29" s="59"/>
      <c r="BY29" s="59"/>
      <c r="BZ29" s="6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8"/>
      <c r="BM30" s="59"/>
      <c r="BN30" s="59"/>
      <c r="BO30" s="59"/>
      <c r="BP30" s="59"/>
      <c r="BQ30" s="59"/>
      <c r="BR30" s="59"/>
      <c r="BS30" s="59"/>
      <c r="BT30" s="59"/>
      <c r="BU30" s="59"/>
      <c r="BV30" s="59"/>
      <c r="BW30" s="59"/>
      <c r="BX30" s="59"/>
      <c r="BY30" s="59"/>
      <c r="BZ30" s="6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8"/>
      <c r="BM31" s="59"/>
      <c r="BN31" s="59"/>
      <c r="BO31" s="59"/>
      <c r="BP31" s="59"/>
      <c r="BQ31" s="59"/>
      <c r="BR31" s="59"/>
      <c r="BS31" s="59"/>
      <c r="BT31" s="59"/>
      <c r="BU31" s="59"/>
      <c r="BV31" s="59"/>
      <c r="BW31" s="59"/>
      <c r="BX31" s="59"/>
      <c r="BY31" s="59"/>
      <c r="BZ31" s="6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8"/>
      <c r="BM32" s="59"/>
      <c r="BN32" s="59"/>
      <c r="BO32" s="59"/>
      <c r="BP32" s="59"/>
      <c r="BQ32" s="59"/>
      <c r="BR32" s="59"/>
      <c r="BS32" s="59"/>
      <c r="BT32" s="59"/>
      <c r="BU32" s="59"/>
      <c r="BV32" s="59"/>
      <c r="BW32" s="59"/>
      <c r="BX32" s="59"/>
      <c r="BY32" s="59"/>
      <c r="BZ32" s="6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8"/>
      <c r="BM33" s="59"/>
      <c r="BN33" s="59"/>
      <c r="BO33" s="59"/>
      <c r="BP33" s="59"/>
      <c r="BQ33" s="59"/>
      <c r="BR33" s="59"/>
      <c r="BS33" s="59"/>
      <c r="BT33" s="59"/>
      <c r="BU33" s="59"/>
      <c r="BV33" s="59"/>
      <c r="BW33" s="59"/>
      <c r="BX33" s="59"/>
      <c r="BY33" s="59"/>
      <c r="BZ33" s="6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8"/>
      <c r="BM34" s="59"/>
      <c r="BN34" s="59"/>
      <c r="BO34" s="59"/>
      <c r="BP34" s="59"/>
      <c r="BQ34" s="59"/>
      <c r="BR34" s="59"/>
      <c r="BS34" s="59"/>
      <c r="BT34" s="59"/>
      <c r="BU34" s="59"/>
      <c r="BV34" s="59"/>
      <c r="BW34" s="59"/>
      <c r="BX34" s="59"/>
      <c r="BY34" s="59"/>
      <c r="BZ34" s="6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8"/>
      <c r="BM35" s="59"/>
      <c r="BN35" s="59"/>
      <c r="BO35" s="59"/>
      <c r="BP35" s="59"/>
      <c r="BQ35" s="59"/>
      <c r="BR35" s="59"/>
      <c r="BS35" s="59"/>
      <c r="BT35" s="59"/>
      <c r="BU35" s="59"/>
      <c r="BV35" s="59"/>
      <c r="BW35" s="59"/>
      <c r="BX35" s="59"/>
      <c r="BY35" s="59"/>
      <c r="BZ35" s="6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8"/>
      <c r="BM36" s="59"/>
      <c r="BN36" s="59"/>
      <c r="BO36" s="59"/>
      <c r="BP36" s="59"/>
      <c r="BQ36" s="59"/>
      <c r="BR36" s="59"/>
      <c r="BS36" s="59"/>
      <c r="BT36" s="59"/>
      <c r="BU36" s="59"/>
      <c r="BV36" s="59"/>
      <c r="BW36" s="59"/>
      <c r="BX36" s="59"/>
      <c r="BY36" s="59"/>
      <c r="BZ36" s="6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8"/>
      <c r="BM37" s="59"/>
      <c r="BN37" s="59"/>
      <c r="BO37" s="59"/>
      <c r="BP37" s="59"/>
      <c r="BQ37" s="59"/>
      <c r="BR37" s="59"/>
      <c r="BS37" s="59"/>
      <c r="BT37" s="59"/>
      <c r="BU37" s="59"/>
      <c r="BV37" s="59"/>
      <c r="BW37" s="59"/>
      <c r="BX37" s="59"/>
      <c r="BY37" s="59"/>
      <c r="BZ37" s="6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8"/>
      <c r="BM38" s="59"/>
      <c r="BN38" s="59"/>
      <c r="BO38" s="59"/>
      <c r="BP38" s="59"/>
      <c r="BQ38" s="59"/>
      <c r="BR38" s="59"/>
      <c r="BS38" s="59"/>
      <c r="BT38" s="59"/>
      <c r="BU38" s="59"/>
      <c r="BV38" s="59"/>
      <c r="BW38" s="59"/>
      <c r="BX38" s="59"/>
      <c r="BY38" s="59"/>
      <c r="BZ38" s="6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8"/>
      <c r="BM39" s="59"/>
      <c r="BN39" s="59"/>
      <c r="BO39" s="59"/>
      <c r="BP39" s="59"/>
      <c r="BQ39" s="59"/>
      <c r="BR39" s="59"/>
      <c r="BS39" s="59"/>
      <c r="BT39" s="59"/>
      <c r="BU39" s="59"/>
      <c r="BV39" s="59"/>
      <c r="BW39" s="59"/>
      <c r="BX39" s="59"/>
      <c r="BY39" s="59"/>
      <c r="BZ39" s="6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8"/>
      <c r="BM40" s="59"/>
      <c r="BN40" s="59"/>
      <c r="BO40" s="59"/>
      <c r="BP40" s="59"/>
      <c r="BQ40" s="59"/>
      <c r="BR40" s="59"/>
      <c r="BS40" s="59"/>
      <c r="BT40" s="59"/>
      <c r="BU40" s="59"/>
      <c r="BV40" s="59"/>
      <c r="BW40" s="59"/>
      <c r="BX40" s="59"/>
      <c r="BY40" s="59"/>
      <c r="BZ40" s="6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8"/>
      <c r="BM41" s="59"/>
      <c r="BN41" s="59"/>
      <c r="BO41" s="59"/>
      <c r="BP41" s="59"/>
      <c r="BQ41" s="59"/>
      <c r="BR41" s="59"/>
      <c r="BS41" s="59"/>
      <c r="BT41" s="59"/>
      <c r="BU41" s="59"/>
      <c r="BV41" s="59"/>
      <c r="BW41" s="59"/>
      <c r="BX41" s="59"/>
      <c r="BY41" s="59"/>
      <c r="BZ41" s="6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8"/>
      <c r="BM42" s="59"/>
      <c r="BN42" s="59"/>
      <c r="BO42" s="59"/>
      <c r="BP42" s="59"/>
      <c r="BQ42" s="59"/>
      <c r="BR42" s="59"/>
      <c r="BS42" s="59"/>
      <c r="BT42" s="59"/>
      <c r="BU42" s="59"/>
      <c r="BV42" s="59"/>
      <c r="BW42" s="59"/>
      <c r="BX42" s="59"/>
      <c r="BY42" s="59"/>
      <c r="BZ42" s="6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8"/>
      <c r="BM43" s="59"/>
      <c r="BN43" s="59"/>
      <c r="BO43" s="59"/>
      <c r="BP43" s="59"/>
      <c r="BQ43" s="59"/>
      <c r="BR43" s="59"/>
      <c r="BS43" s="59"/>
      <c r="BT43" s="59"/>
      <c r="BU43" s="59"/>
      <c r="BV43" s="59"/>
      <c r="BW43" s="59"/>
      <c r="BX43" s="59"/>
      <c r="BY43" s="59"/>
      <c r="BZ43" s="6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8" t="s">
        <v>112</v>
      </c>
      <c r="BM47" s="59"/>
      <c r="BN47" s="59"/>
      <c r="BO47" s="59"/>
      <c r="BP47" s="59"/>
      <c r="BQ47" s="59"/>
      <c r="BR47" s="59"/>
      <c r="BS47" s="59"/>
      <c r="BT47" s="59"/>
      <c r="BU47" s="59"/>
      <c r="BV47" s="59"/>
      <c r="BW47" s="59"/>
      <c r="BX47" s="59"/>
      <c r="BY47" s="59"/>
      <c r="BZ47" s="6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8"/>
      <c r="BM48" s="59"/>
      <c r="BN48" s="59"/>
      <c r="BO48" s="59"/>
      <c r="BP48" s="59"/>
      <c r="BQ48" s="59"/>
      <c r="BR48" s="59"/>
      <c r="BS48" s="59"/>
      <c r="BT48" s="59"/>
      <c r="BU48" s="59"/>
      <c r="BV48" s="59"/>
      <c r="BW48" s="59"/>
      <c r="BX48" s="59"/>
      <c r="BY48" s="59"/>
      <c r="BZ48" s="6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8"/>
      <c r="BM49" s="59"/>
      <c r="BN49" s="59"/>
      <c r="BO49" s="59"/>
      <c r="BP49" s="59"/>
      <c r="BQ49" s="59"/>
      <c r="BR49" s="59"/>
      <c r="BS49" s="59"/>
      <c r="BT49" s="59"/>
      <c r="BU49" s="59"/>
      <c r="BV49" s="59"/>
      <c r="BW49" s="59"/>
      <c r="BX49" s="59"/>
      <c r="BY49" s="59"/>
      <c r="BZ49" s="6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8"/>
      <c r="BM50" s="59"/>
      <c r="BN50" s="59"/>
      <c r="BO50" s="59"/>
      <c r="BP50" s="59"/>
      <c r="BQ50" s="59"/>
      <c r="BR50" s="59"/>
      <c r="BS50" s="59"/>
      <c r="BT50" s="59"/>
      <c r="BU50" s="59"/>
      <c r="BV50" s="59"/>
      <c r="BW50" s="59"/>
      <c r="BX50" s="59"/>
      <c r="BY50" s="59"/>
      <c r="BZ50" s="6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8"/>
      <c r="BM51" s="59"/>
      <c r="BN51" s="59"/>
      <c r="BO51" s="59"/>
      <c r="BP51" s="59"/>
      <c r="BQ51" s="59"/>
      <c r="BR51" s="59"/>
      <c r="BS51" s="59"/>
      <c r="BT51" s="59"/>
      <c r="BU51" s="59"/>
      <c r="BV51" s="59"/>
      <c r="BW51" s="59"/>
      <c r="BX51" s="59"/>
      <c r="BY51" s="59"/>
      <c r="BZ51" s="6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8"/>
      <c r="BM52" s="59"/>
      <c r="BN52" s="59"/>
      <c r="BO52" s="59"/>
      <c r="BP52" s="59"/>
      <c r="BQ52" s="59"/>
      <c r="BR52" s="59"/>
      <c r="BS52" s="59"/>
      <c r="BT52" s="59"/>
      <c r="BU52" s="59"/>
      <c r="BV52" s="59"/>
      <c r="BW52" s="59"/>
      <c r="BX52" s="59"/>
      <c r="BY52" s="59"/>
      <c r="BZ52" s="6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8"/>
      <c r="BM53" s="59"/>
      <c r="BN53" s="59"/>
      <c r="BO53" s="59"/>
      <c r="BP53" s="59"/>
      <c r="BQ53" s="59"/>
      <c r="BR53" s="59"/>
      <c r="BS53" s="59"/>
      <c r="BT53" s="59"/>
      <c r="BU53" s="59"/>
      <c r="BV53" s="59"/>
      <c r="BW53" s="59"/>
      <c r="BX53" s="59"/>
      <c r="BY53" s="59"/>
      <c r="BZ53" s="6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8"/>
      <c r="BM54" s="59"/>
      <c r="BN54" s="59"/>
      <c r="BO54" s="59"/>
      <c r="BP54" s="59"/>
      <c r="BQ54" s="59"/>
      <c r="BR54" s="59"/>
      <c r="BS54" s="59"/>
      <c r="BT54" s="59"/>
      <c r="BU54" s="59"/>
      <c r="BV54" s="59"/>
      <c r="BW54" s="59"/>
      <c r="BX54" s="59"/>
      <c r="BY54" s="59"/>
      <c r="BZ54" s="6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8"/>
      <c r="BM55" s="59"/>
      <c r="BN55" s="59"/>
      <c r="BO55" s="59"/>
      <c r="BP55" s="59"/>
      <c r="BQ55" s="59"/>
      <c r="BR55" s="59"/>
      <c r="BS55" s="59"/>
      <c r="BT55" s="59"/>
      <c r="BU55" s="59"/>
      <c r="BV55" s="59"/>
      <c r="BW55" s="59"/>
      <c r="BX55" s="59"/>
      <c r="BY55" s="59"/>
      <c r="BZ55" s="6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8"/>
      <c r="BM56" s="59"/>
      <c r="BN56" s="59"/>
      <c r="BO56" s="59"/>
      <c r="BP56" s="59"/>
      <c r="BQ56" s="59"/>
      <c r="BR56" s="59"/>
      <c r="BS56" s="59"/>
      <c r="BT56" s="59"/>
      <c r="BU56" s="59"/>
      <c r="BV56" s="59"/>
      <c r="BW56" s="59"/>
      <c r="BX56" s="59"/>
      <c r="BY56" s="59"/>
      <c r="BZ56" s="6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8"/>
      <c r="BM57" s="59"/>
      <c r="BN57" s="59"/>
      <c r="BO57" s="59"/>
      <c r="BP57" s="59"/>
      <c r="BQ57" s="59"/>
      <c r="BR57" s="59"/>
      <c r="BS57" s="59"/>
      <c r="BT57" s="59"/>
      <c r="BU57" s="59"/>
      <c r="BV57" s="59"/>
      <c r="BW57" s="59"/>
      <c r="BX57" s="59"/>
      <c r="BY57" s="59"/>
      <c r="BZ57" s="6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8"/>
      <c r="BM58" s="59"/>
      <c r="BN58" s="59"/>
      <c r="BO58" s="59"/>
      <c r="BP58" s="59"/>
      <c r="BQ58" s="59"/>
      <c r="BR58" s="59"/>
      <c r="BS58" s="59"/>
      <c r="BT58" s="59"/>
      <c r="BU58" s="59"/>
      <c r="BV58" s="59"/>
      <c r="BW58" s="59"/>
      <c r="BX58" s="59"/>
      <c r="BY58" s="59"/>
      <c r="BZ58" s="6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8"/>
      <c r="BM59" s="59"/>
      <c r="BN59" s="59"/>
      <c r="BO59" s="59"/>
      <c r="BP59" s="59"/>
      <c r="BQ59" s="59"/>
      <c r="BR59" s="59"/>
      <c r="BS59" s="59"/>
      <c r="BT59" s="59"/>
      <c r="BU59" s="59"/>
      <c r="BV59" s="59"/>
      <c r="BW59" s="59"/>
      <c r="BX59" s="59"/>
      <c r="BY59" s="59"/>
      <c r="BZ59" s="60"/>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8"/>
      <c r="BM60" s="59"/>
      <c r="BN60" s="59"/>
      <c r="BO60" s="59"/>
      <c r="BP60" s="59"/>
      <c r="BQ60" s="59"/>
      <c r="BR60" s="59"/>
      <c r="BS60" s="59"/>
      <c r="BT60" s="59"/>
      <c r="BU60" s="59"/>
      <c r="BV60" s="59"/>
      <c r="BW60" s="59"/>
      <c r="BX60" s="59"/>
      <c r="BY60" s="59"/>
      <c r="BZ60" s="60"/>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8"/>
      <c r="BM61" s="59"/>
      <c r="BN61" s="59"/>
      <c r="BO61" s="59"/>
      <c r="BP61" s="59"/>
      <c r="BQ61" s="59"/>
      <c r="BR61" s="59"/>
      <c r="BS61" s="59"/>
      <c r="BT61" s="59"/>
      <c r="BU61" s="59"/>
      <c r="BV61" s="59"/>
      <c r="BW61" s="59"/>
      <c r="BX61" s="59"/>
      <c r="BY61" s="59"/>
      <c r="BZ61" s="6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8"/>
      <c r="BM62" s="59"/>
      <c r="BN62" s="59"/>
      <c r="BO62" s="59"/>
      <c r="BP62" s="59"/>
      <c r="BQ62" s="59"/>
      <c r="BR62" s="59"/>
      <c r="BS62" s="59"/>
      <c r="BT62" s="59"/>
      <c r="BU62" s="59"/>
      <c r="BV62" s="59"/>
      <c r="BW62" s="59"/>
      <c r="BX62" s="59"/>
      <c r="BY62" s="59"/>
      <c r="BZ62" s="6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8" t="s">
        <v>113</v>
      </c>
      <c r="BM66" s="59"/>
      <c r="BN66" s="59"/>
      <c r="BO66" s="59"/>
      <c r="BP66" s="59"/>
      <c r="BQ66" s="59"/>
      <c r="BR66" s="59"/>
      <c r="BS66" s="59"/>
      <c r="BT66" s="59"/>
      <c r="BU66" s="59"/>
      <c r="BV66" s="59"/>
      <c r="BW66" s="59"/>
      <c r="BX66" s="59"/>
      <c r="BY66" s="59"/>
      <c r="BZ66" s="6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9"/>
      <c r="BN67" s="59"/>
      <c r="BO67" s="59"/>
      <c r="BP67" s="59"/>
      <c r="BQ67" s="59"/>
      <c r="BR67" s="59"/>
      <c r="BS67" s="59"/>
      <c r="BT67" s="59"/>
      <c r="BU67" s="59"/>
      <c r="BV67" s="59"/>
      <c r="BW67" s="59"/>
      <c r="BX67" s="59"/>
      <c r="BY67" s="59"/>
      <c r="BZ67" s="6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9"/>
      <c r="BN68" s="59"/>
      <c r="BO68" s="59"/>
      <c r="BP68" s="59"/>
      <c r="BQ68" s="59"/>
      <c r="BR68" s="59"/>
      <c r="BS68" s="59"/>
      <c r="BT68" s="59"/>
      <c r="BU68" s="59"/>
      <c r="BV68" s="59"/>
      <c r="BW68" s="59"/>
      <c r="BX68" s="59"/>
      <c r="BY68" s="59"/>
      <c r="BZ68" s="6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9"/>
      <c r="BN69" s="59"/>
      <c r="BO69" s="59"/>
      <c r="BP69" s="59"/>
      <c r="BQ69" s="59"/>
      <c r="BR69" s="59"/>
      <c r="BS69" s="59"/>
      <c r="BT69" s="59"/>
      <c r="BU69" s="59"/>
      <c r="BV69" s="59"/>
      <c r="BW69" s="59"/>
      <c r="BX69" s="59"/>
      <c r="BY69" s="59"/>
      <c r="BZ69" s="6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9"/>
      <c r="BN70" s="59"/>
      <c r="BO70" s="59"/>
      <c r="BP70" s="59"/>
      <c r="BQ70" s="59"/>
      <c r="BR70" s="59"/>
      <c r="BS70" s="59"/>
      <c r="BT70" s="59"/>
      <c r="BU70" s="59"/>
      <c r="BV70" s="59"/>
      <c r="BW70" s="59"/>
      <c r="BX70" s="59"/>
      <c r="BY70" s="59"/>
      <c r="BZ70" s="6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9"/>
      <c r="BN71" s="59"/>
      <c r="BO71" s="59"/>
      <c r="BP71" s="59"/>
      <c r="BQ71" s="59"/>
      <c r="BR71" s="59"/>
      <c r="BS71" s="59"/>
      <c r="BT71" s="59"/>
      <c r="BU71" s="59"/>
      <c r="BV71" s="59"/>
      <c r="BW71" s="59"/>
      <c r="BX71" s="59"/>
      <c r="BY71" s="59"/>
      <c r="BZ71" s="6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9"/>
      <c r="BN72" s="59"/>
      <c r="BO72" s="59"/>
      <c r="BP72" s="59"/>
      <c r="BQ72" s="59"/>
      <c r="BR72" s="59"/>
      <c r="BS72" s="59"/>
      <c r="BT72" s="59"/>
      <c r="BU72" s="59"/>
      <c r="BV72" s="59"/>
      <c r="BW72" s="59"/>
      <c r="BX72" s="59"/>
      <c r="BY72" s="59"/>
      <c r="BZ72" s="6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9"/>
      <c r="BN73" s="59"/>
      <c r="BO73" s="59"/>
      <c r="BP73" s="59"/>
      <c r="BQ73" s="59"/>
      <c r="BR73" s="59"/>
      <c r="BS73" s="59"/>
      <c r="BT73" s="59"/>
      <c r="BU73" s="59"/>
      <c r="BV73" s="59"/>
      <c r="BW73" s="59"/>
      <c r="BX73" s="59"/>
      <c r="BY73" s="59"/>
      <c r="BZ73" s="6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9"/>
      <c r="BN74" s="59"/>
      <c r="BO74" s="59"/>
      <c r="BP74" s="59"/>
      <c r="BQ74" s="59"/>
      <c r="BR74" s="59"/>
      <c r="BS74" s="59"/>
      <c r="BT74" s="59"/>
      <c r="BU74" s="59"/>
      <c r="BV74" s="59"/>
      <c r="BW74" s="59"/>
      <c r="BX74" s="59"/>
      <c r="BY74" s="59"/>
      <c r="BZ74" s="6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9"/>
      <c r="BN75" s="59"/>
      <c r="BO75" s="59"/>
      <c r="BP75" s="59"/>
      <c r="BQ75" s="59"/>
      <c r="BR75" s="59"/>
      <c r="BS75" s="59"/>
      <c r="BT75" s="59"/>
      <c r="BU75" s="59"/>
      <c r="BV75" s="59"/>
      <c r="BW75" s="59"/>
      <c r="BX75" s="59"/>
      <c r="BY75" s="59"/>
      <c r="BZ75" s="6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9"/>
      <c r="BN76" s="59"/>
      <c r="BO76" s="59"/>
      <c r="BP76" s="59"/>
      <c r="BQ76" s="59"/>
      <c r="BR76" s="59"/>
      <c r="BS76" s="59"/>
      <c r="BT76" s="59"/>
      <c r="BU76" s="59"/>
      <c r="BV76" s="59"/>
      <c r="BW76" s="59"/>
      <c r="BX76" s="59"/>
      <c r="BY76" s="59"/>
      <c r="BZ76" s="6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9"/>
      <c r="BN77" s="59"/>
      <c r="BO77" s="59"/>
      <c r="BP77" s="59"/>
      <c r="BQ77" s="59"/>
      <c r="BR77" s="59"/>
      <c r="BS77" s="59"/>
      <c r="BT77" s="59"/>
      <c r="BU77" s="59"/>
      <c r="BV77" s="59"/>
      <c r="BW77" s="59"/>
      <c r="BX77" s="59"/>
      <c r="BY77" s="59"/>
      <c r="BZ77" s="6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9"/>
      <c r="BN78" s="59"/>
      <c r="BO78" s="59"/>
      <c r="BP78" s="59"/>
      <c r="BQ78" s="59"/>
      <c r="BR78" s="59"/>
      <c r="BS78" s="59"/>
      <c r="BT78" s="59"/>
      <c r="BU78" s="59"/>
      <c r="BV78" s="59"/>
      <c r="BW78" s="59"/>
      <c r="BX78" s="59"/>
      <c r="BY78" s="59"/>
      <c r="BZ78" s="6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9"/>
      <c r="BN79" s="59"/>
      <c r="BO79" s="59"/>
      <c r="BP79" s="59"/>
      <c r="BQ79" s="59"/>
      <c r="BR79" s="59"/>
      <c r="BS79" s="59"/>
      <c r="BT79" s="59"/>
      <c r="BU79" s="59"/>
      <c r="BV79" s="59"/>
      <c r="BW79" s="59"/>
      <c r="BX79" s="59"/>
      <c r="BY79" s="59"/>
      <c r="BZ79" s="6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9"/>
      <c r="BN80" s="59"/>
      <c r="BO80" s="59"/>
      <c r="BP80" s="59"/>
      <c r="BQ80" s="59"/>
      <c r="BR80" s="59"/>
      <c r="BS80" s="59"/>
      <c r="BT80" s="59"/>
      <c r="BU80" s="59"/>
      <c r="BV80" s="59"/>
      <c r="BW80" s="59"/>
      <c r="BX80" s="59"/>
      <c r="BY80" s="59"/>
      <c r="BZ80" s="6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9"/>
      <c r="BN81" s="59"/>
      <c r="BO81" s="59"/>
      <c r="BP81" s="59"/>
      <c r="BQ81" s="59"/>
      <c r="BR81" s="59"/>
      <c r="BS81" s="59"/>
      <c r="BT81" s="59"/>
      <c r="BU81" s="59"/>
      <c r="BV81" s="59"/>
      <c r="BW81" s="59"/>
      <c r="BX81" s="59"/>
      <c r="BY81" s="59"/>
      <c r="BZ81" s="6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zrREFrgPNyKgpIvgXYjtkXzQrWTp57EWgyleSRfmhOvltlhcAU2tGUsGgT6DkaNo6VDdERCO7MdyNk8yqkDpQ==" saltValue="/rgcrCCyCqrfDR2hyg0B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topLeftCell="DN1" workbookViewId="0">
      <selection activeCell="DU15" sqref="DU15"/>
    </sheetView>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123226</v>
      </c>
      <c r="D6" s="20">
        <f t="shared" si="3"/>
        <v>46</v>
      </c>
      <c r="E6" s="20">
        <f t="shared" si="3"/>
        <v>1</v>
      </c>
      <c r="F6" s="20">
        <f t="shared" si="3"/>
        <v>0</v>
      </c>
      <c r="G6" s="20">
        <f t="shared" si="3"/>
        <v>1</v>
      </c>
      <c r="H6" s="20" t="str">
        <f t="shared" si="3"/>
        <v>千葉県　酒々井町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87.37</v>
      </c>
      <c r="P6" s="21">
        <f t="shared" si="3"/>
        <v>93.94</v>
      </c>
      <c r="Q6" s="21">
        <f t="shared" si="3"/>
        <v>3300</v>
      </c>
      <c r="R6" s="21">
        <f t="shared" si="3"/>
        <v>20460</v>
      </c>
      <c r="S6" s="21">
        <f t="shared" si="3"/>
        <v>19.010000000000002</v>
      </c>
      <c r="T6" s="21">
        <f t="shared" si="3"/>
        <v>1076.28</v>
      </c>
      <c r="U6" s="21">
        <f t="shared" si="3"/>
        <v>19088</v>
      </c>
      <c r="V6" s="21">
        <f t="shared" si="3"/>
        <v>17.18</v>
      </c>
      <c r="W6" s="21">
        <f t="shared" si="3"/>
        <v>1111.06</v>
      </c>
      <c r="X6" s="22">
        <f>IF(X7="",NA(),X7)</f>
        <v>136.33000000000001</v>
      </c>
      <c r="Y6" s="22">
        <f t="shared" ref="Y6:AG6" si="4">IF(Y7="",NA(),Y7)</f>
        <v>142.66999999999999</v>
      </c>
      <c r="Z6" s="22">
        <f t="shared" si="4"/>
        <v>131.63</v>
      </c>
      <c r="AA6" s="22">
        <f t="shared" si="4"/>
        <v>126.66</v>
      </c>
      <c r="AB6" s="22">
        <f t="shared" si="4"/>
        <v>120.57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634.83000000000004</v>
      </c>
      <c r="AU6" s="22">
        <f t="shared" ref="AU6:BC6" si="6">IF(AU7="",NA(),AU7)</f>
        <v>464.97</v>
      </c>
      <c r="AV6" s="22">
        <f t="shared" si="6"/>
        <v>521.91999999999996</v>
      </c>
      <c r="AW6" s="22">
        <f t="shared" si="6"/>
        <v>222.25</v>
      </c>
      <c r="AX6" s="22">
        <f t="shared" si="6"/>
        <v>337.78</v>
      </c>
      <c r="AY6" s="22">
        <f t="shared" si="6"/>
        <v>359.47</v>
      </c>
      <c r="AZ6" s="22">
        <f t="shared" si="6"/>
        <v>369.69</v>
      </c>
      <c r="BA6" s="22">
        <f t="shared" si="6"/>
        <v>379.08</v>
      </c>
      <c r="BB6" s="22">
        <f t="shared" si="6"/>
        <v>367.55</v>
      </c>
      <c r="BC6" s="22">
        <f t="shared" si="6"/>
        <v>378.56</v>
      </c>
      <c r="BD6" s="21" t="str">
        <f>IF(BD7="","",IF(BD7="-","【-】","【"&amp;SUBSTITUTE(TEXT(BD7,"#,##0.00"),"-","△")&amp;"】"))</f>
        <v>【261.51】</v>
      </c>
      <c r="BE6" s="22">
        <f>IF(BE7="",NA(),BE7)</f>
        <v>135.66</v>
      </c>
      <c r="BF6" s="22">
        <f t="shared" ref="BF6:BN6" si="7">IF(BF7="",NA(),BF7)</f>
        <v>167.01</v>
      </c>
      <c r="BG6" s="22">
        <f t="shared" si="7"/>
        <v>188.33</v>
      </c>
      <c r="BH6" s="22">
        <f t="shared" si="7"/>
        <v>159.54</v>
      </c>
      <c r="BI6" s="22">
        <f t="shared" si="7"/>
        <v>136.99</v>
      </c>
      <c r="BJ6" s="22">
        <f t="shared" si="7"/>
        <v>401.79</v>
      </c>
      <c r="BK6" s="22">
        <f t="shared" si="7"/>
        <v>402.99</v>
      </c>
      <c r="BL6" s="22">
        <f t="shared" si="7"/>
        <v>398.98</v>
      </c>
      <c r="BM6" s="22">
        <f t="shared" si="7"/>
        <v>418.68</v>
      </c>
      <c r="BN6" s="22">
        <f t="shared" si="7"/>
        <v>395.68</v>
      </c>
      <c r="BO6" s="21" t="str">
        <f>IF(BO7="","",IF(BO7="-","【-】","【"&amp;SUBSTITUTE(TEXT(BO7,"#,##0.00"),"-","△")&amp;"】"))</f>
        <v>【265.16】</v>
      </c>
      <c r="BP6" s="22">
        <f>IF(BP7="",NA(),BP7)</f>
        <v>133.28</v>
      </c>
      <c r="BQ6" s="22">
        <f t="shared" ref="BQ6:BY6" si="8">IF(BQ7="",NA(),BQ7)</f>
        <v>141.69</v>
      </c>
      <c r="BR6" s="22">
        <f t="shared" si="8"/>
        <v>129.91999999999999</v>
      </c>
      <c r="BS6" s="22">
        <f t="shared" si="8"/>
        <v>122.29</v>
      </c>
      <c r="BT6" s="22">
        <f t="shared" si="8"/>
        <v>117.17</v>
      </c>
      <c r="BU6" s="22">
        <f t="shared" si="8"/>
        <v>100.12</v>
      </c>
      <c r="BV6" s="22">
        <f t="shared" si="8"/>
        <v>98.66</v>
      </c>
      <c r="BW6" s="22">
        <f t="shared" si="8"/>
        <v>98.64</v>
      </c>
      <c r="BX6" s="22">
        <f t="shared" si="8"/>
        <v>94.78</v>
      </c>
      <c r="BY6" s="22">
        <f t="shared" si="8"/>
        <v>97.59</v>
      </c>
      <c r="BZ6" s="21" t="str">
        <f>IF(BZ7="","",IF(BZ7="-","【-】","【"&amp;SUBSTITUTE(TEXT(BZ7,"#,##0.00"),"-","△")&amp;"】"))</f>
        <v>【102.35】</v>
      </c>
      <c r="CA6" s="22">
        <f>IF(CA7="",NA(),CA7)</f>
        <v>163.58000000000001</v>
      </c>
      <c r="CB6" s="22">
        <f t="shared" ref="CB6:CJ6" si="9">IF(CB7="",NA(),CB7)</f>
        <v>151.85</v>
      </c>
      <c r="CC6" s="22">
        <f t="shared" si="9"/>
        <v>160.38999999999999</v>
      </c>
      <c r="CD6" s="22">
        <f t="shared" si="9"/>
        <v>170.4</v>
      </c>
      <c r="CE6" s="22">
        <f t="shared" si="9"/>
        <v>178.74</v>
      </c>
      <c r="CF6" s="22">
        <f t="shared" si="9"/>
        <v>174.97</v>
      </c>
      <c r="CG6" s="22">
        <f t="shared" si="9"/>
        <v>178.59</v>
      </c>
      <c r="CH6" s="22">
        <f t="shared" si="9"/>
        <v>178.92</v>
      </c>
      <c r="CI6" s="22">
        <f t="shared" si="9"/>
        <v>181.3</v>
      </c>
      <c r="CJ6" s="22">
        <f t="shared" si="9"/>
        <v>181.71</v>
      </c>
      <c r="CK6" s="21" t="str">
        <f>IF(CK7="","",IF(CK7="-","【-】","【"&amp;SUBSTITUTE(TEXT(CK7,"#,##0.00"),"-","△")&amp;"】"))</f>
        <v>【167.74】</v>
      </c>
      <c r="CL6" s="22">
        <f>IF(CL7="",NA(),CL7)</f>
        <v>69.83</v>
      </c>
      <c r="CM6" s="22">
        <f t="shared" ref="CM6:CU6" si="10">IF(CM7="",NA(),CM7)</f>
        <v>68.56</v>
      </c>
      <c r="CN6" s="22">
        <f t="shared" si="10"/>
        <v>66.02</v>
      </c>
      <c r="CO6" s="22">
        <f t="shared" si="10"/>
        <v>66.47</v>
      </c>
      <c r="CP6" s="22">
        <f t="shared" si="10"/>
        <v>66.25</v>
      </c>
      <c r="CQ6" s="22">
        <f t="shared" si="10"/>
        <v>55.63</v>
      </c>
      <c r="CR6" s="22">
        <f t="shared" si="10"/>
        <v>55.03</v>
      </c>
      <c r="CS6" s="22">
        <f t="shared" si="10"/>
        <v>55.14</v>
      </c>
      <c r="CT6" s="22">
        <f t="shared" si="10"/>
        <v>55.89</v>
      </c>
      <c r="CU6" s="22">
        <f t="shared" si="10"/>
        <v>55.72</v>
      </c>
      <c r="CV6" s="21" t="str">
        <f>IF(CV7="","",IF(CV7="-","【-】","【"&amp;SUBSTITUTE(TEXT(CV7,"#,##0.00"),"-","△")&amp;"】"))</f>
        <v>【60.29】</v>
      </c>
      <c r="CW6" s="22">
        <f>IF(CW7="",NA(),CW7)</f>
        <v>91.44</v>
      </c>
      <c r="CX6" s="22">
        <f t="shared" ref="CX6:DF6" si="11">IF(CX7="",NA(),CX7)</f>
        <v>90.81</v>
      </c>
      <c r="CY6" s="22">
        <f t="shared" si="11"/>
        <v>93.26</v>
      </c>
      <c r="CZ6" s="22">
        <f t="shared" si="11"/>
        <v>92.26</v>
      </c>
      <c r="DA6" s="22">
        <f t="shared" si="11"/>
        <v>91.44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55.31</v>
      </c>
      <c r="DI6" s="22">
        <f t="shared" ref="DI6:DQ6" si="12">IF(DI7="",NA(),DI7)</f>
        <v>55.53</v>
      </c>
      <c r="DJ6" s="22">
        <f t="shared" si="12"/>
        <v>56.45</v>
      </c>
      <c r="DK6" s="22">
        <f t="shared" si="12"/>
        <v>52.4</v>
      </c>
      <c r="DL6" s="22">
        <f t="shared" si="12"/>
        <v>53.87</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2">
        <f t="shared" ref="DT6:EB6" si="13">IF(DT7="",NA(),DT7)</f>
        <v>41.44</v>
      </c>
      <c r="DU6" s="22">
        <f t="shared" si="13"/>
        <v>41.44</v>
      </c>
      <c r="DV6" s="22">
        <f t="shared" si="13"/>
        <v>41.44</v>
      </c>
      <c r="DW6" s="22">
        <f t="shared" si="13"/>
        <v>45.57</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2">
        <f t="shared" ref="EE6:EM6" si="14">IF(EE7="",NA(),EE7)</f>
        <v>1.37</v>
      </c>
      <c r="EF6" s="22">
        <f t="shared" si="14"/>
        <v>1.9</v>
      </c>
      <c r="EG6" s="22">
        <f t="shared" si="14"/>
        <v>1.9</v>
      </c>
      <c r="EH6" s="22">
        <f t="shared" si="14"/>
        <v>2.0099999999999998</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123226</v>
      </c>
      <c r="D7" s="24">
        <v>46</v>
      </c>
      <c r="E7" s="24">
        <v>1</v>
      </c>
      <c r="F7" s="24">
        <v>0</v>
      </c>
      <c r="G7" s="24">
        <v>1</v>
      </c>
      <c r="H7" s="24" t="s">
        <v>93</v>
      </c>
      <c r="I7" s="24" t="s">
        <v>94</v>
      </c>
      <c r="J7" s="24" t="s">
        <v>95</v>
      </c>
      <c r="K7" s="24" t="s">
        <v>96</v>
      </c>
      <c r="L7" s="24" t="s">
        <v>97</v>
      </c>
      <c r="M7" s="24" t="s">
        <v>98</v>
      </c>
      <c r="N7" s="25" t="s">
        <v>99</v>
      </c>
      <c r="O7" s="25">
        <v>87.37</v>
      </c>
      <c r="P7" s="25">
        <v>93.94</v>
      </c>
      <c r="Q7" s="25">
        <v>3300</v>
      </c>
      <c r="R7" s="25">
        <v>20460</v>
      </c>
      <c r="S7" s="25">
        <v>19.010000000000002</v>
      </c>
      <c r="T7" s="25">
        <v>1076.28</v>
      </c>
      <c r="U7" s="25">
        <v>19088</v>
      </c>
      <c r="V7" s="25">
        <v>17.18</v>
      </c>
      <c r="W7" s="25">
        <v>1111.06</v>
      </c>
      <c r="X7" s="25">
        <v>136.33000000000001</v>
      </c>
      <c r="Y7" s="25">
        <v>142.66999999999999</v>
      </c>
      <c r="Z7" s="25">
        <v>131.63</v>
      </c>
      <c r="AA7" s="25">
        <v>126.66</v>
      </c>
      <c r="AB7" s="25">
        <v>120.57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634.83000000000004</v>
      </c>
      <c r="AU7" s="25">
        <v>464.97</v>
      </c>
      <c r="AV7" s="25">
        <v>521.91999999999996</v>
      </c>
      <c r="AW7" s="25">
        <v>222.25</v>
      </c>
      <c r="AX7" s="25">
        <v>337.78</v>
      </c>
      <c r="AY7" s="25">
        <v>359.47</v>
      </c>
      <c r="AZ7" s="25">
        <v>369.69</v>
      </c>
      <c r="BA7" s="25">
        <v>379.08</v>
      </c>
      <c r="BB7" s="25">
        <v>367.55</v>
      </c>
      <c r="BC7" s="25">
        <v>378.56</v>
      </c>
      <c r="BD7" s="25">
        <v>261.51</v>
      </c>
      <c r="BE7" s="25">
        <v>135.66</v>
      </c>
      <c r="BF7" s="25">
        <v>167.01</v>
      </c>
      <c r="BG7" s="25">
        <v>188.33</v>
      </c>
      <c r="BH7" s="25">
        <v>159.54</v>
      </c>
      <c r="BI7" s="25">
        <v>136.99</v>
      </c>
      <c r="BJ7" s="25">
        <v>401.79</v>
      </c>
      <c r="BK7" s="25">
        <v>402.99</v>
      </c>
      <c r="BL7" s="25">
        <v>398.98</v>
      </c>
      <c r="BM7" s="25">
        <v>418.68</v>
      </c>
      <c r="BN7" s="25">
        <v>395.68</v>
      </c>
      <c r="BO7" s="25">
        <v>265.16000000000003</v>
      </c>
      <c r="BP7" s="25">
        <v>133.28</v>
      </c>
      <c r="BQ7" s="25">
        <v>141.69</v>
      </c>
      <c r="BR7" s="25">
        <v>129.91999999999999</v>
      </c>
      <c r="BS7" s="25">
        <v>122.29</v>
      </c>
      <c r="BT7" s="25">
        <v>117.17</v>
      </c>
      <c r="BU7" s="25">
        <v>100.12</v>
      </c>
      <c r="BV7" s="25">
        <v>98.66</v>
      </c>
      <c r="BW7" s="25">
        <v>98.64</v>
      </c>
      <c r="BX7" s="25">
        <v>94.78</v>
      </c>
      <c r="BY7" s="25">
        <v>97.59</v>
      </c>
      <c r="BZ7" s="25">
        <v>102.35</v>
      </c>
      <c r="CA7" s="25">
        <v>163.58000000000001</v>
      </c>
      <c r="CB7" s="25">
        <v>151.85</v>
      </c>
      <c r="CC7" s="25">
        <v>160.38999999999999</v>
      </c>
      <c r="CD7" s="25">
        <v>170.4</v>
      </c>
      <c r="CE7" s="25">
        <v>178.74</v>
      </c>
      <c r="CF7" s="25">
        <v>174.97</v>
      </c>
      <c r="CG7" s="25">
        <v>178.59</v>
      </c>
      <c r="CH7" s="25">
        <v>178.92</v>
      </c>
      <c r="CI7" s="25">
        <v>181.3</v>
      </c>
      <c r="CJ7" s="25">
        <v>181.71</v>
      </c>
      <c r="CK7" s="25">
        <v>167.74</v>
      </c>
      <c r="CL7" s="25">
        <v>69.83</v>
      </c>
      <c r="CM7" s="25">
        <v>68.56</v>
      </c>
      <c r="CN7" s="25">
        <v>66.02</v>
      </c>
      <c r="CO7" s="25">
        <v>66.47</v>
      </c>
      <c r="CP7" s="25">
        <v>66.25</v>
      </c>
      <c r="CQ7" s="25">
        <v>55.63</v>
      </c>
      <c r="CR7" s="25">
        <v>55.03</v>
      </c>
      <c r="CS7" s="25">
        <v>55.14</v>
      </c>
      <c r="CT7" s="25">
        <v>55.89</v>
      </c>
      <c r="CU7" s="25">
        <v>55.72</v>
      </c>
      <c r="CV7" s="25">
        <v>60.29</v>
      </c>
      <c r="CW7" s="25">
        <v>91.44</v>
      </c>
      <c r="CX7" s="25">
        <v>90.81</v>
      </c>
      <c r="CY7" s="25">
        <v>93.26</v>
      </c>
      <c r="CZ7" s="25">
        <v>92.26</v>
      </c>
      <c r="DA7" s="25">
        <v>91.44</v>
      </c>
      <c r="DB7" s="25">
        <v>82.04</v>
      </c>
      <c r="DC7" s="25">
        <v>81.900000000000006</v>
      </c>
      <c r="DD7" s="25">
        <v>81.39</v>
      </c>
      <c r="DE7" s="25">
        <v>81.27</v>
      </c>
      <c r="DF7" s="25">
        <v>81.260000000000005</v>
      </c>
      <c r="DG7" s="25">
        <v>90.12</v>
      </c>
      <c r="DH7" s="25">
        <v>55.31</v>
      </c>
      <c r="DI7" s="25">
        <v>55.53</v>
      </c>
      <c r="DJ7" s="25">
        <v>56.45</v>
      </c>
      <c r="DK7" s="25">
        <v>52.4</v>
      </c>
      <c r="DL7" s="25">
        <v>53.87</v>
      </c>
      <c r="DM7" s="25">
        <v>48.05</v>
      </c>
      <c r="DN7" s="25">
        <v>48.87</v>
      </c>
      <c r="DO7" s="25">
        <v>49.92</v>
      </c>
      <c r="DP7" s="25">
        <v>50.63</v>
      </c>
      <c r="DQ7" s="25">
        <v>51.29</v>
      </c>
      <c r="DR7" s="25">
        <v>50.88</v>
      </c>
      <c r="DS7" s="25">
        <v>0</v>
      </c>
      <c r="DT7" s="25">
        <v>41.44</v>
      </c>
      <c r="DU7" s="25">
        <v>41.44</v>
      </c>
      <c r="DV7" s="25">
        <v>41.44</v>
      </c>
      <c r="DW7" s="31">
        <v>45.57</v>
      </c>
      <c r="DX7" s="25">
        <v>13.39</v>
      </c>
      <c r="DY7" s="25">
        <v>14.85</v>
      </c>
      <c r="DZ7" s="25">
        <v>16.88</v>
      </c>
      <c r="EA7" s="25">
        <v>18.28</v>
      </c>
      <c r="EB7" s="25">
        <v>19.61</v>
      </c>
      <c r="EC7" s="25">
        <v>22.3</v>
      </c>
      <c r="ED7" s="25">
        <v>0</v>
      </c>
      <c r="EE7" s="25">
        <v>1.37</v>
      </c>
      <c r="EF7" s="25">
        <v>1.9</v>
      </c>
      <c r="EG7" s="25">
        <v>1.9</v>
      </c>
      <c r="EH7" s="25">
        <v>2.0099999999999998</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2023-01-30T06:20:47Z</cp:lastPrinted>
  <dcterms:created xsi:type="dcterms:W3CDTF">2022-12-01T00:56:27Z</dcterms:created>
  <dcterms:modified xsi:type="dcterms:W3CDTF">2023-01-30T06:20:50Z</dcterms:modified>
  <cp:category/>
</cp:coreProperties>
</file>