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stfs02\01170_市町村課$\01_所属全体フォルダ\6理財班\41-公営企業\★R04\04 経営比較分析表\20230106 経営比較分析表の分析等について（依頼）\07 検収後最終版データ\171 下水道（公共）\"/>
    </mc:Choice>
  </mc:AlternateContent>
  <xr:revisionPtr revIDLastSave="0" documentId="13_ncr:1_{BB544ACF-7124-4528-8477-B0A44081EF6C}" xr6:coauthVersionLast="47" xr6:coauthVersionMax="47" xr10:uidLastSave="{00000000-0000-0000-0000-000000000000}"/>
  <workbookProtection workbookAlgorithmName="SHA-512" workbookHashValue="MN8fhxFYkJ/fdNqtD14mfuvTmLnPa2rxGAldeVX38LX2Syew0MRvYfapPru11tZ7d9FXWJRpiLOm91kFPvynuQ==" workbookSaltValue="qK24/cXP9j3cuHdRZj+v5Q==" workbookSpinCount="100000" lockStructure="1"/>
  <bookViews>
    <workbookView xWindow="28680" yWindow="-120" windowWidth="29040" windowHeight="1572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T6" i="5"/>
  <c r="S6" i="5"/>
  <c r="R6" i="5"/>
  <c r="AD10" i="4" s="1"/>
  <c r="Q6" i="5"/>
  <c r="P6" i="5"/>
  <c r="O6" i="5"/>
  <c r="I10" i="4" s="1"/>
  <c r="N6" i="5"/>
  <c r="B10" i="4" s="1"/>
  <c r="M6" i="5"/>
  <c r="L6" i="5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M85" i="4"/>
  <c r="L85" i="4"/>
  <c r="K85" i="4"/>
  <c r="H85" i="4"/>
  <c r="G85" i="4"/>
  <c r="E85" i="4"/>
  <c r="BB10" i="4"/>
  <c r="W10" i="4"/>
  <c r="P10" i="4"/>
  <c r="BB8" i="4"/>
  <c r="AT8" i="4"/>
  <c r="AL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<sst xmlns="http://schemas.openxmlformats.org/spreadsheetml/2006/main" count="297" uniqueCount="116">
  <si>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</si>
  <si>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</si>
  <si>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</si>
  <si>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</si>
  <si>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</si>
  <si>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</si>
  <si>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</si>
  <si>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</si>
  <si>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</si>
  <si>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</si>
  <si>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</si>
  <si>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</si>
  <si>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</si>
  <si>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</si>
  <si>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</si>
  <si>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</si>
  <si>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</si>
  <si>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</si>
  <si>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</si>
  <si>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</si>
  <si>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</si>
  <si>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</si>
  <si>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</si>
  <si>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</si>
  <si>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</si>
  <si>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</si>
  <si>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</si>
  <si>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</si>
  <si>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</si>
  <si>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</si>
  <si>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</si>
  <si>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</si>
  <si>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</si>
  <si>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</si>
  <si>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</si>
  <si>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</si>
  <si>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</si>
  <si>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</si>
  <si>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</si>
  <si>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</si>
  <si>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</si>
  <si>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</si>
  <si>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</si>
  <si>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</si>
  <si>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</si>
  <si>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</si>
  <si>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</si>
  <si>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</si>
  <si>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</si>
  <si>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</si>
  <si>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</si>
  <si>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</si>
  <si>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</si>
  <si>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</si>
  <si>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</si>
  <si>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</si>
  <si>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</si>
  <si>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</si>
  <si>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</si>
  <si>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</si>
  <si>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</si>
  <si>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</si>
  <si>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</si>
  <si>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</si>
  <si>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</si>
  <si>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</si>
  <si>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</si>
  <si>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</si>
  <si>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</si>
  <si>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</si>
  <si>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</si>
  <si>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</si>
  <si>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</si>
  <si>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</si>
  <si>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</si>
  <si>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</si>
  <si>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</si>
  <si>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</si>
  <si>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</si>
  <si>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</si>
  <si>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</si>
  <si>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</si>
  <si>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</si>
  <si>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</si>
  <si>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</si>
  <si>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</si>
  <si>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</si>
  <si>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</si>
  <si>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</si>
  <si>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</si>
  <si>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</si>
  <si>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</si>
  <si>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</si>
  <si>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</si>
  <si>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</si>
  <si>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千葉県　栄町</t>
  </si>
  <si>
    <t>法適用</t>
  </si>
  <si>
    <t>下水道事業</t>
  </si>
  <si>
    <t>公共下水道</t>
  </si>
  <si>
    <t>Cc1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</si>
  <si>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</si>
  <si>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</si>
  <si>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</si>
  <si>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</si>
  <si>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</si>
  <si>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</si>
  <si>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</si>
  <si>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</si>
  <si>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</si>
  <si>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</si>
  <si>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</si>
  <si>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</si>
  <si>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</si>
  <si>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当町の終末処理場等の施設は、供用開始(昭和５７年)から３０年以上経過し、老朽化が著しいことから、ストックマネジメント計画に基づき改築・更新を、また、総合地震計画に基づき耐震化を計画的に進めていきます。
</t>
    <rPh sb="0" eb="2">
      <t>トウチョウ</t>
    </rPh>
    <rPh sb="3" eb="5">
      <t>シュウマツ</t>
    </rPh>
    <rPh sb="5" eb="8">
      <t>ショリジョウ</t>
    </rPh>
    <rPh sb="8" eb="9">
      <t>トウ</t>
    </rPh>
    <rPh sb="10" eb="12">
      <t>シセツ</t>
    </rPh>
    <rPh sb="14" eb="16">
      <t>キョウヨウ</t>
    </rPh>
    <rPh sb="16" eb="18">
      <t>カイシ</t>
    </rPh>
    <rPh sb="19" eb="21">
      <t>ショウワ</t>
    </rPh>
    <rPh sb="23" eb="24">
      <t>ネン</t>
    </rPh>
    <rPh sb="29" eb="32">
      <t>ネンイジョウ</t>
    </rPh>
    <rPh sb="32" eb="34">
      <t>ケイカ</t>
    </rPh>
    <rPh sb="36" eb="39">
      <t>ロウキュウカ</t>
    </rPh>
    <rPh sb="40" eb="41">
      <t>イチジル</t>
    </rPh>
    <rPh sb="58" eb="60">
      <t>ケイカク</t>
    </rPh>
    <rPh sb="61" eb="62">
      <t>モト</t>
    </rPh>
    <rPh sb="78" eb="79">
      <t>オヨ</t>
    </rPh>
    <rPh sb="84" eb="87">
      <t>タイシンカ</t>
    </rPh>
    <rPh sb="90" eb="91">
      <t>モト</t>
    </rPh>
    <rPh sb="99" eb="100">
      <t>スス</t>
    </rPh>
    <phoneticPr fontId="4"/>
  </si>
  <si>
    <t>当町の公共下水道事業は、工場等の下水道使用料の割合が大きいものの、高齢化等の人口減少による収入減や維持管理費等の増加により、汚水処理原価の高騰が予想され、将来的には、経常収支比率及び経費回収率の悪化が見込まれます。
そのため、ストックマネジメント計画等により、計画的な改築更新を進めるとともに、更なる経営の健全性・効率性に努めつつ継続的で安定した経営に取り組んでいきます。</t>
    <rPh sb="0" eb="2">
      <t>トウチョウ</t>
    </rPh>
    <rPh sb="3" eb="5">
      <t>コウキョウ</t>
    </rPh>
    <rPh sb="5" eb="8">
      <t>ゲスイドウ</t>
    </rPh>
    <rPh sb="8" eb="10">
      <t>ジギョウ</t>
    </rPh>
    <rPh sb="12" eb="14">
      <t>コウジョウ</t>
    </rPh>
    <rPh sb="14" eb="15">
      <t>ナド</t>
    </rPh>
    <rPh sb="16" eb="19">
      <t>ゲスイドウ</t>
    </rPh>
    <rPh sb="19" eb="22">
      <t>シヨウリョウ</t>
    </rPh>
    <rPh sb="23" eb="25">
      <t>ワリアイ</t>
    </rPh>
    <rPh sb="26" eb="27">
      <t>オオ</t>
    </rPh>
    <rPh sb="33" eb="36">
      <t>コウレイカ</t>
    </rPh>
    <rPh sb="36" eb="37">
      <t>トウ</t>
    </rPh>
    <rPh sb="40" eb="42">
      <t>ゲンショウ</t>
    </rPh>
    <rPh sb="45" eb="48">
      <t>シュウニュウゲン</t>
    </rPh>
    <rPh sb="49" eb="51">
      <t>イジ</t>
    </rPh>
    <rPh sb="51" eb="53">
      <t>カンリ</t>
    </rPh>
    <rPh sb="53" eb="54">
      <t>ヒ</t>
    </rPh>
    <rPh sb="54" eb="55">
      <t>トウ</t>
    </rPh>
    <rPh sb="56" eb="58">
      <t>ゾウカ</t>
    </rPh>
    <rPh sb="62" eb="64">
      <t>オスイ</t>
    </rPh>
    <rPh sb="64" eb="66">
      <t>ショリ</t>
    </rPh>
    <rPh sb="66" eb="68">
      <t>ゲンカ</t>
    </rPh>
    <rPh sb="69" eb="71">
      <t>コウトウ</t>
    </rPh>
    <rPh sb="72" eb="74">
      <t>ヨソウ</t>
    </rPh>
    <rPh sb="77" eb="80">
      <t>ショウライテキ</t>
    </rPh>
    <rPh sb="83" eb="85">
      <t>ケイジョウ</t>
    </rPh>
    <rPh sb="85" eb="87">
      <t>シュウシ</t>
    </rPh>
    <rPh sb="87" eb="89">
      <t>ヒリツ</t>
    </rPh>
    <rPh sb="89" eb="90">
      <t>オヨ</t>
    </rPh>
    <rPh sb="91" eb="93">
      <t>ケイヒ</t>
    </rPh>
    <rPh sb="93" eb="95">
      <t>カイシュウ</t>
    </rPh>
    <rPh sb="95" eb="96">
      <t>リツ</t>
    </rPh>
    <rPh sb="97" eb="99">
      <t>アッカ</t>
    </rPh>
    <rPh sb="100" eb="102">
      <t>ミコ</t>
    </rPh>
    <rPh sb="123" eb="125">
      <t>ケイカク</t>
    </rPh>
    <rPh sb="125" eb="126">
      <t>トウ</t>
    </rPh>
    <rPh sb="130" eb="132">
      <t>ケイカク</t>
    </rPh>
    <rPh sb="132" eb="133">
      <t>テキ</t>
    </rPh>
    <rPh sb="134" eb="136">
      <t>カイチク</t>
    </rPh>
    <rPh sb="136" eb="138">
      <t>コウシン</t>
    </rPh>
    <rPh sb="139" eb="140">
      <t>スス</t>
    </rPh>
    <rPh sb="147" eb="148">
      <t>サラ</t>
    </rPh>
    <rPh sb="150" eb="152">
      <t>ケイエイ</t>
    </rPh>
    <rPh sb="153" eb="156">
      <t>ケンゼンセイ</t>
    </rPh>
    <rPh sb="157" eb="159">
      <t>コウリツ</t>
    </rPh>
    <rPh sb="159" eb="160">
      <t>セイ</t>
    </rPh>
    <rPh sb="161" eb="162">
      <t>ツト</t>
    </rPh>
    <rPh sb="165" eb="168">
      <t>ケイゾクテキ</t>
    </rPh>
    <rPh sb="169" eb="171">
      <t>アンテイ</t>
    </rPh>
    <rPh sb="173" eb="175">
      <t>ケイエイ</t>
    </rPh>
    <rPh sb="176" eb="177">
      <t>ト</t>
    </rPh>
    <rPh sb="178" eb="179">
      <t>ク</t>
    </rPh>
    <phoneticPr fontId="4"/>
  </si>
  <si>
    <t>当町の公共下水道事業は、令和２年度から地方公営企業法の一部を適用し、公営企業会計に移行し２年目となります。
流動比率については、１００％を下回っている状況ではありますが、経常収支比率については、黒字を表す１００％を上回っていること、累積欠損金比率も０％であること、また、経費回収率・汚水処理原価・施設利用率についても前年度と比較し好転していることから、今後も継続して安定的な経営に努めていきます。
また、水洗化率９８．４４％については、全国平均より２．７２ポイントほど上回っています。</t>
    <rPh sb="0" eb="2">
      <t>トウチョウ</t>
    </rPh>
    <rPh sb="3" eb="5">
      <t>コウキョウ</t>
    </rPh>
    <rPh sb="5" eb="8">
      <t>ゲスイドウ</t>
    </rPh>
    <rPh sb="8" eb="10">
      <t>ジギョウ</t>
    </rPh>
    <rPh sb="12" eb="14">
      <t>レイワ</t>
    </rPh>
    <rPh sb="15" eb="17">
      <t>ネンド</t>
    </rPh>
    <rPh sb="19" eb="21">
      <t>チホウ</t>
    </rPh>
    <rPh sb="21" eb="23">
      <t>コウエイ</t>
    </rPh>
    <rPh sb="23" eb="25">
      <t>キギョウ</t>
    </rPh>
    <rPh sb="25" eb="26">
      <t>ホウ</t>
    </rPh>
    <rPh sb="27" eb="29">
      <t>イチブ</t>
    </rPh>
    <rPh sb="30" eb="32">
      <t>テキヨウ</t>
    </rPh>
    <rPh sb="34" eb="36">
      <t>コウエイ</t>
    </rPh>
    <rPh sb="36" eb="38">
      <t>キギョウ</t>
    </rPh>
    <rPh sb="38" eb="40">
      <t>カイケイ</t>
    </rPh>
    <rPh sb="41" eb="43">
      <t>イコウ</t>
    </rPh>
    <rPh sb="45" eb="47">
      <t>ネンメ</t>
    </rPh>
    <rPh sb="55" eb="57">
      <t>リュウドウ</t>
    </rPh>
    <rPh sb="57" eb="59">
      <t>ヒリツ</t>
    </rPh>
    <rPh sb="70" eb="72">
      <t>シタマワ</t>
    </rPh>
    <rPh sb="76" eb="78">
      <t>ジョウキョウ</t>
    </rPh>
    <rPh sb="86" eb="88">
      <t>ケイジョウ</t>
    </rPh>
    <rPh sb="88" eb="90">
      <t>シュウシ</t>
    </rPh>
    <rPh sb="90" eb="92">
      <t>ヒリツ</t>
    </rPh>
    <rPh sb="98" eb="100">
      <t>クロジ</t>
    </rPh>
    <rPh sb="101" eb="102">
      <t>アラワ</t>
    </rPh>
    <rPh sb="108" eb="110">
      <t>ウワマワ</t>
    </rPh>
    <rPh sb="117" eb="119">
      <t>ルイセキ</t>
    </rPh>
    <rPh sb="122" eb="124">
      <t>ヒリツ</t>
    </rPh>
    <rPh sb="136" eb="138">
      <t>ケイヒ</t>
    </rPh>
    <rPh sb="138" eb="140">
      <t>カイシュウ</t>
    </rPh>
    <rPh sb="140" eb="141">
      <t>リツ</t>
    </rPh>
    <rPh sb="142" eb="144">
      <t>オスイ</t>
    </rPh>
    <rPh sb="144" eb="146">
      <t>ショリ</t>
    </rPh>
    <rPh sb="146" eb="148">
      <t>ゲンカ</t>
    </rPh>
    <rPh sb="149" eb="151">
      <t>シセツ</t>
    </rPh>
    <rPh sb="151" eb="153">
      <t>リヨウ</t>
    </rPh>
    <rPh sb="153" eb="154">
      <t>リツ</t>
    </rPh>
    <rPh sb="159" eb="162">
      <t>ゼンネンド</t>
    </rPh>
    <rPh sb="163" eb="165">
      <t>ヒカク</t>
    </rPh>
    <rPh sb="166" eb="168">
      <t>コウテン</t>
    </rPh>
    <rPh sb="177" eb="179">
      <t>コンゴ</t>
    </rPh>
    <rPh sb="180" eb="182">
      <t>ケイゾク</t>
    </rPh>
    <rPh sb="184" eb="187">
      <t>アンテイテキ</t>
    </rPh>
    <rPh sb="188" eb="190">
      <t>ケイエイ</t>
    </rPh>
    <rPh sb="191" eb="192">
      <t>ツト</t>
    </rPh>
    <rPh sb="203" eb="206">
      <t>スイセンカ</t>
    </rPh>
    <rPh sb="206" eb="207">
      <t>リツ</t>
    </rPh>
    <rPh sb="219" eb="221">
      <t>ゼンコク</t>
    </rPh>
    <rPh sb="221" eb="223">
      <t>ヘイキン</t>
    </rPh>
    <rPh sb="235" eb="237">
      <t>ウワマワ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</si>
</sst>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4A-4C04-B3EC-FE593CE72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0.15</c:v>
                </c:pt>
                <c:pt idx="4">
                  <c:v>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4A-4C04-B3EC-FE593CE72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67.239999999999995</c:v>
                </c:pt>
                <c:pt idx="4">
                  <c:v>100.28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B6-4EDF-BDBC-799D92539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56.72</c:v>
                </c:pt>
                <c:pt idx="4">
                  <c:v>56.43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B6-4EDF-BDBC-799D92539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98.45</c:v>
                </c:pt>
                <c:pt idx="4">
                  <c:v>98.44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D1-4B2F-97A5-6006F144F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90.72</c:v>
                </c:pt>
                <c:pt idx="4">
                  <c:v>91.07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D1-4B2F-97A5-6006F144F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104.78</c:v>
                </c:pt>
                <c:pt idx="4">
                  <c:v>103.45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9F-4965-916B-63D8485D2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106.5</c:v>
                </c:pt>
                <c:pt idx="4">
                  <c:v>106.22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9F-4965-916B-63D8485D2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7.6</c:v>
                </c:pt>
                <c:pt idx="4">
                  <c:v>15.36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0F-4B92-A150-3719CBB1F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20.78</c:v>
                </c:pt>
                <c:pt idx="4">
                  <c:v>23.54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0F-4B92-A150-3719CBB1F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A1-444C-8FF9-D31888143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1.34</c:v>
                </c:pt>
                <c:pt idx="4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A1-444C-8FF9-D31888143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6A-40B6-A002-76BCD270B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18.36</c:v>
                </c:pt>
                <c:pt idx="4">
                  <c:v>18.010000000000002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6A-40B6-A002-76BCD270B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65.61</c:v>
                </c:pt>
                <c:pt idx="4">
                  <c:v>42.93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0F-49EB-A5A4-2F004B328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55.6</c:v>
                </c:pt>
                <c:pt idx="4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0F-49EB-A5A4-2F004B328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465.17</c:v>
                </c:pt>
                <c:pt idx="4">
                  <c:v>349.08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E9-474F-874F-3F3157253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789.08</c:v>
                </c:pt>
                <c:pt idx="4">
                  <c:v>747.84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E9-474F-874F-3F3157253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55.31</c:v>
                </c:pt>
                <c:pt idx="4">
                  <c:v>106.34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8D-440C-A907-13CBA67B6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88.25</c:v>
                </c:pt>
                <c:pt idx="4">
                  <c:v>90.17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8D-440C-A907-13CBA67B6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240.08</c:v>
                </c:pt>
                <c:pt idx="4">
                  <c:v>125.5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BE-48FC-9238-24BD9E198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176.37</c:v>
                </c:pt>
                <c:pt idx="4">
                  <c:v>173.17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E-48FC-9238-24BD9E198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【669.11】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85" zoomScaleNormal="85" zoomScaleSheetLayoutView="85" workbookViewId="0"/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2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2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68" t="str">
        <f>データ!H6</f>
        <v>千葉県　栄町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51" t="s">
        <v>1</v>
      </c>
      <c r="C7" s="51"/>
      <c r="D7" s="51"/>
      <c r="E7" s="51"/>
      <c r="F7" s="51"/>
      <c r="G7" s="51"/>
      <c r="H7" s="51"/>
      <c r="I7" s="51" t="s">
        <v>2</v>
      </c>
      <c r="J7" s="51"/>
      <c r="K7" s="51"/>
      <c r="L7" s="51"/>
      <c r="M7" s="51"/>
      <c r="N7" s="51"/>
      <c r="O7" s="51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3"/>
      <c r="AL7" s="51" t="s">
        <v>6</v>
      </c>
      <c r="AM7" s="51"/>
      <c r="AN7" s="51"/>
      <c r="AO7" s="51"/>
      <c r="AP7" s="51"/>
      <c r="AQ7" s="51"/>
      <c r="AR7" s="51"/>
      <c r="AS7" s="51"/>
      <c r="AT7" s="51" t="s">
        <v>7</v>
      </c>
      <c r="AU7" s="51"/>
      <c r="AV7" s="51"/>
      <c r="AW7" s="51"/>
      <c r="AX7" s="51"/>
      <c r="AY7" s="51"/>
      <c r="AZ7" s="51"/>
      <c r="BA7" s="51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2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公共下水道</v>
      </c>
      <c r="Q8" s="65"/>
      <c r="R8" s="65"/>
      <c r="S8" s="65"/>
      <c r="T8" s="65"/>
      <c r="U8" s="65"/>
      <c r="V8" s="65"/>
      <c r="W8" s="65" t="str">
        <f>データ!L6</f>
        <v>Cc1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5">
        <f>データ!S6</f>
        <v>20086</v>
      </c>
      <c r="AM8" s="45"/>
      <c r="AN8" s="45"/>
      <c r="AO8" s="45"/>
      <c r="AP8" s="45"/>
      <c r="AQ8" s="45"/>
      <c r="AR8" s="45"/>
      <c r="AS8" s="45"/>
      <c r="AT8" s="46">
        <f>データ!T6</f>
        <v>32.51</v>
      </c>
      <c r="AU8" s="46"/>
      <c r="AV8" s="46"/>
      <c r="AW8" s="46"/>
      <c r="AX8" s="46"/>
      <c r="AY8" s="46"/>
      <c r="AZ8" s="46"/>
      <c r="BA8" s="46"/>
      <c r="BB8" s="46">
        <f>データ!U6</f>
        <v>617.84</v>
      </c>
      <c r="BC8" s="46"/>
      <c r="BD8" s="46"/>
      <c r="BE8" s="46"/>
      <c r="BF8" s="46"/>
      <c r="BG8" s="46"/>
      <c r="BH8" s="46"/>
      <c r="BI8" s="46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2">
      <c r="A9" s="2"/>
      <c r="B9" s="51" t="s">
        <v>12</v>
      </c>
      <c r="C9" s="51"/>
      <c r="D9" s="51"/>
      <c r="E9" s="51"/>
      <c r="F9" s="51"/>
      <c r="G9" s="51"/>
      <c r="H9" s="51"/>
      <c r="I9" s="51" t="s">
        <v>13</v>
      </c>
      <c r="J9" s="51"/>
      <c r="K9" s="51"/>
      <c r="L9" s="51"/>
      <c r="M9" s="51"/>
      <c r="N9" s="51"/>
      <c r="O9" s="51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51" t="s">
        <v>16</v>
      </c>
      <c r="AE9" s="51"/>
      <c r="AF9" s="51"/>
      <c r="AG9" s="51"/>
      <c r="AH9" s="51"/>
      <c r="AI9" s="51"/>
      <c r="AJ9" s="51"/>
      <c r="AK9" s="3"/>
      <c r="AL9" s="51" t="s">
        <v>17</v>
      </c>
      <c r="AM9" s="51"/>
      <c r="AN9" s="51"/>
      <c r="AO9" s="51"/>
      <c r="AP9" s="51"/>
      <c r="AQ9" s="51"/>
      <c r="AR9" s="51"/>
      <c r="AS9" s="51"/>
      <c r="AT9" s="51" t="s">
        <v>18</v>
      </c>
      <c r="AU9" s="51"/>
      <c r="AV9" s="51"/>
      <c r="AW9" s="51"/>
      <c r="AX9" s="51"/>
      <c r="AY9" s="51"/>
      <c r="AZ9" s="51"/>
      <c r="BA9" s="51"/>
      <c r="BB9" s="51" t="s">
        <v>19</v>
      </c>
      <c r="BC9" s="51"/>
      <c r="BD9" s="51"/>
      <c r="BE9" s="51"/>
      <c r="BF9" s="51"/>
      <c r="BG9" s="51"/>
      <c r="BH9" s="51"/>
      <c r="BI9" s="51"/>
      <c r="BJ9" s="3"/>
      <c r="BK9" s="3"/>
      <c r="BL9" s="52" t="s">
        <v>20</v>
      </c>
      <c r="BM9" s="53"/>
      <c r="BN9" s="54" t="s">
        <v>21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2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60.44</v>
      </c>
      <c r="J10" s="46"/>
      <c r="K10" s="46"/>
      <c r="L10" s="46"/>
      <c r="M10" s="46"/>
      <c r="N10" s="46"/>
      <c r="O10" s="46"/>
      <c r="P10" s="46">
        <f>データ!P6</f>
        <v>83.81</v>
      </c>
      <c r="Q10" s="46"/>
      <c r="R10" s="46"/>
      <c r="S10" s="46"/>
      <c r="T10" s="46"/>
      <c r="U10" s="46"/>
      <c r="V10" s="46"/>
      <c r="W10" s="46">
        <f>データ!Q6</f>
        <v>80.98</v>
      </c>
      <c r="X10" s="46"/>
      <c r="Y10" s="46"/>
      <c r="Z10" s="46"/>
      <c r="AA10" s="46"/>
      <c r="AB10" s="46"/>
      <c r="AC10" s="46"/>
      <c r="AD10" s="45">
        <f>データ!R6</f>
        <v>2550</v>
      </c>
      <c r="AE10" s="45"/>
      <c r="AF10" s="45"/>
      <c r="AG10" s="45"/>
      <c r="AH10" s="45"/>
      <c r="AI10" s="45"/>
      <c r="AJ10" s="45"/>
      <c r="AK10" s="2"/>
      <c r="AL10" s="45">
        <f>データ!V6</f>
        <v>16762</v>
      </c>
      <c r="AM10" s="45"/>
      <c r="AN10" s="45"/>
      <c r="AO10" s="45"/>
      <c r="AP10" s="45"/>
      <c r="AQ10" s="45"/>
      <c r="AR10" s="45"/>
      <c r="AS10" s="45"/>
      <c r="AT10" s="46">
        <f>データ!W6</f>
        <v>4.68</v>
      </c>
      <c r="AU10" s="46"/>
      <c r="AV10" s="46"/>
      <c r="AW10" s="46"/>
      <c r="AX10" s="46"/>
      <c r="AY10" s="46"/>
      <c r="AZ10" s="46"/>
      <c r="BA10" s="46"/>
      <c r="BB10" s="46">
        <f>データ!X6</f>
        <v>3581.62</v>
      </c>
      <c r="BC10" s="46"/>
      <c r="BD10" s="46"/>
      <c r="BE10" s="46"/>
      <c r="BF10" s="46"/>
      <c r="BG10" s="46"/>
      <c r="BH10" s="46"/>
      <c r="BI10" s="46"/>
      <c r="BJ10" s="2"/>
      <c r="BK10" s="2"/>
      <c r="BL10" s="47" t="s">
        <v>22</v>
      </c>
      <c r="BM10" s="48"/>
      <c r="BN10" s="49" t="s">
        <v>23</v>
      </c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50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2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2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115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113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2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2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114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2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【107.02】</v>
      </c>
      <c r="F85" s="12" t="str">
        <f>データ!AT6</f>
        <v>【3.09】</v>
      </c>
      <c r="G85" s="12" t="str">
        <f>データ!BE6</f>
        <v>【71.39】</v>
      </c>
      <c r="H85" s="12" t="str">
        <f>データ!BP6</f>
        <v>【669.11】</v>
      </c>
      <c r="I85" s="12" t="str">
        <f>データ!CA6</f>
        <v>【99.73】</v>
      </c>
      <c r="J85" s="12" t="str">
        <f>データ!CL6</f>
        <v>【134.98】</v>
      </c>
      <c r="K85" s="12" t="str">
        <f>データ!CW6</f>
        <v>【59.99】</v>
      </c>
      <c r="L85" s="12" t="str">
        <f>データ!DH6</f>
        <v>【95.72】</v>
      </c>
      <c r="M85" s="12" t="str">
        <f>データ!DS6</f>
        <v>【38.17】</v>
      </c>
      <c r="N85" s="12" t="str">
        <f>データ!ED6</f>
        <v>【6.54】</v>
      </c>
      <c r="O85" s="12" t="str">
        <f>データ!EO6</f>
        <v>【0.24】</v>
      </c>
    </row>
  </sheetData>
  <sheetProtection algorithmName="SHA-512" hashValue="5wZXZ/koH8lIq6pKQmLGNiOuAkARkCLgVh6UV5m4EiSDGG+d5FfqGTUIng0PLUrJv0NMjMa3tTo01UxstKa/qQ==" saltValue="s7TYkp7b8T7UM9Rb18TMd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28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2">
      <c r="A4" s="14" t="s">
        <v>54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55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56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57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58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59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60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61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62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63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64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65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2">
      <c r="A5" s="14" t="s">
        <v>66</v>
      </c>
      <c r="B5" s="17"/>
      <c r="C5" s="17"/>
      <c r="D5" s="17"/>
      <c r="E5" s="17"/>
      <c r="F5" s="17"/>
      <c r="G5" s="17"/>
      <c r="H5" s="18" t="s">
        <v>67</v>
      </c>
      <c r="I5" s="18" t="s">
        <v>68</v>
      </c>
      <c r="J5" s="18" t="s">
        <v>69</v>
      </c>
      <c r="K5" s="18" t="s">
        <v>70</v>
      </c>
      <c r="L5" s="18" t="s">
        <v>71</v>
      </c>
      <c r="M5" s="18" t="s">
        <v>5</v>
      </c>
      <c r="N5" s="18" t="s">
        <v>72</v>
      </c>
      <c r="O5" s="18" t="s">
        <v>73</v>
      </c>
      <c r="P5" s="18" t="s">
        <v>74</v>
      </c>
      <c r="Q5" s="18" t="s">
        <v>75</v>
      </c>
      <c r="R5" s="18" t="s">
        <v>76</v>
      </c>
      <c r="S5" s="18" t="s">
        <v>77</v>
      </c>
      <c r="T5" s="18" t="s">
        <v>78</v>
      </c>
      <c r="U5" s="18" t="s">
        <v>79</v>
      </c>
      <c r="V5" s="18" t="s">
        <v>80</v>
      </c>
      <c r="W5" s="18" t="s">
        <v>81</v>
      </c>
      <c r="X5" s="18" t="s">
        <v>82</v>
      </c>
      <c r="Y5" s="18" t="s">
        <v>83</v>
      </c>
      <c r="Z5" s="18" t="s">
        <v>84</v>
      </c>
      <c r="AA5" s="18" t="s">
        <v>85</v>
      </c>
      <c r="AB5" s="18" t="s">
        <v>86</v>
      </c>
      <c r="AC5" s="18" t="s">
        <v>87</v>
      </c>
      <c r="AD5" s="18" t="s">
        <v>88</v>
      </c>
      <c r="AE5" s="18" t="s">
        <v>89</v>
      </c>
      <c r="AF5" s="18" t="s">
        <v>90</v>
      </c>
      <c r="AG5" s="18" t="s">
        <v>91</v>
      </c>
      <c r="AH5" s="18" t="s">
        <v>92</v>
      </c>
      <c r="AI5" s="18" t="s">
        <v>31</v>
      </c>
      <c r="AJ5" s="18" t="s">
        <v>83</v>
      </c>
      <c r="AK5" s="18" t="s">
        <v>84</v>
      </c>
      <c r="AL5" s="18" t="s">
        <v>85</v>
      </c>
      <c r="AM5" s="18" t="s">
        <v>86</v>
      </c>
      <c r="AN5" s="18" t="s">
        <v>87</v>
      </c>
      <c r="AO5" s="18" t="s">
        <v>88</v>
      </c>
      <c r="AP5" s="18" t="s">
        <v>89</v>
      </c>
      <c r="AQ5" s="18" t="s">
        <v>90</v>
      </c>
      <c r="AR5" s="18" t="s">
        <v>91</v>
      </c>
      <c r="AS5" s="18" t="s">
        <v>92</v>
      </c>
      <c r="AT5" s="18" t="s">
        <v>93</v>
      </c>
      <c r="AU5" s="18" t="s">
        <v>83</v>
      </c>
      <c r="AV5" s="18" t="s">
        <v>84</v>
      </c>
      <c r="AW5" s="18" t="s">
        <v>85</v>
      </c>
      <c r="AX5" s="18" t="s">
        <v>86</v>
      </c>
      <c r="AY5" s="18" t="s">
        <v>87</v>
      </c>
      <c r="AZ5" s="18" t="s">
        <v>88</v>
      </c>
      <c r="BA5" s="18" t="s">
        <v>89</v>
      </c>
      <c r="BB5" s="18" t="s">
        <v>90</v>
      </c>
      <c r="BC5" s="18" t="s">
        <v>91</v>
      </c>
      <c r="BD5" s="18" t="s">
        <v>92</v>
      </c>
      <c r="BE5" s="18" t="s">
        <v>93</v>
      </c>
      <c r="BF5" s="18" t="s">
        <v>83</v>
      </c>
      <c r="BG5" s="18" t="s">
        <v>84</v>
      </c>
      <c r="BH5" s="18" t="s">
        <v>85</v>
      </c>
      <c r="BI5" s="18" t="s">
        <v>86</v>
      </c>
      <c r="BJ5" s="18" t="s">
        <v>87</v>
      </c>
      <c r="BK5" s="18" t="s">
        <v>88</v>
      </c>
      <c r="BL5" s="18" t="s">
        <v>89</v>
      </c>
      <c r="BM5" s="18" t="s">
        <v>90</v>
      </c>
      <c r="BN5" s="18" t="s">
        <v>91</v>
      </c>
      <c r="BO5" s="18" t="s">
        <v>92</v>
      </c>
      <c r="BP5" s="18" t="s">
        <v>93</v>
      </c>
      <c r="BQ5" s="18" t="s">
        <v>83</v>
      </c>
      <c r="BR5" s="18" t="s">
        <v>84</v>
      </c>
      <c r="BS5" s="18" t="s">
        <v>85</v>
      </c>
      <c r="BT5" s="18" t="s">
        <v>86</v>
      </c>
      <c r="BU5" s="18" t="s">
        <v>87</v>
      </c>
      <c r="BV5" s="18" t="s">
        <v>88</v>
      </c>
      <c r="BW5" s="18" t="s">
        <v>89</v>
      </c>
      <c r="BX5" s="18" t="s">
        <v>90</v>
      </c>
      <c r="BY5" s="18" t="s">
        <v>91</v>
      </c>
      <c r="BZ5" s="18" t="s">
        <v>92</v>
      </c>
      <c r="CA5" s="18" t="s">
        <v>93</v>
      </c>
      <c r="CB5" s="18" t="s">
        <v>83</v>
      </c>
      <c r="CC5" s="18" t="s">
        <v>84</v>
      </c>
      <c r="CD5" s="18" t="s">
        <v>85</v>
      </c>
      <c r="CE5" s="18" t="s">
        <v>86</v>
      </c>
      <c r="CF5" s="18" t="s">
        <v>87</v>
      </c>
      <c r="CG5" s="18" t="s">
        <v>88</v>
      </c>
      <c r="CH5" s="18" t="s">
        <v>89</v>
      </c>
      <c r="CI5" s="18" t="s">
        <v>90</v>
      </c>
      <c r="CJ5" s="18" t="s">
        <v>91</v>
      </c>
      <c r="CK5" s="18" t="s">
        <v>92</v>
      </c>
      <c r="CL5" s="18" t="s">
        <v>93</v>
      </c>
      <c r="CM5" s="18" t="s">
        <v>83</v>
      </c>
      <c r="CN5" s="18" t="s">
        <v>84</v>
      </c>
      <c r="CO5" s="18" t="s">
        <v>85</v>
      </c>
      <c r="CP5" s="18" t="s">
        <v>86</v>
      </c>
      <c r="CQ5" s="18" t="s">
        <v>87</v>
      </c>
      <c r="CR5" s="18" t="s">
        <v>88</v>
      </c>
      <c r="CS5" s="18" t="s">
        <v>89</v>
      </c>
      <c r="CT5" s="18" t="s">
        <v>90</v>
      </c>
      <c r="CU5" s="18" t="s">
        <v>91</v>
      </c>
      <c r="CV5" s="18" t="s">
        <v>92</v>
      </c>
      <c r="CW5" s="18" t="s">
        <v>93</v>
      </c>
      <c r="CX5" s="18" t="s">
        <v>83</v>
      </c>
      <c r="CY5" s="18" t="s">
        <v>84</v>
      </c>
      <c r="CZ5" s="18" t="s">
        <v>85</v>
      </c>
      <c r="DA5" s="18" t="s">
        <v>86</v>
      </c>
      <c r="DB5" s="18" t="s">
        <v>87</v>
      </c>
      <c r="DC5" s="18" t="s">
        <v>88</v>
      </c>
      <c r="DD5" s="18" t="s">
        <v>89</v>
      </c>
      <c r="DE5" s="18" t="s">
        <v>90</v>
      </c>
      <c r="DF5" s="18" t="s">
        <v>91</v>
      </c>
      <c r="DG5" s="18" t="s">
        <v>92</v>
      </c>
      <c r="DH5" s="18" t="s">
        <v>93</v>
      </c>
      <c r="DI5" s="18" t="s">
        <v>83</v>
      </c>
      <c r="DJ5" s="18" t="s">
        <v>84</v>
      </c>
      <c r="DK5" s="18" t="s">
        <v>85</v>
      </c>
      <c r="DL5" s="18" t="s">
        <v>86</v>
      </c>
      <c r="DM5" s="18" t="s">
        <v>87</v>
      </c>
      <c r="DN5" s="18" t="s">
        <v>88</v>
      </c>
      <c r="DO5" s="18" t="s">
        <v>89</v>
      </c>
      <c r="DP5" s="18" t="s">
        <v>90</v>
      </c>
      <c r="DQ5" s="18" t="s">
        <v>91</v>
      </c>
      <c r="DR5" s="18" t="s">
        <v>92</v>
      </c>
      <c r="DS5" s="18" t="s">
        <v>93</v>
      </c>
      <c r="DT5" s="18" t="s">
        <v>83</v>
      </c>
      <c r="DU5" s="18" t="s">
        <v>84</v>
      </c>
      <c r="DV5" s="18" t="s">
        <v>85</v>
      </c>
      <c r="DW5" s="18" t="s">
        <v>86</v>
      </c>
      <c r="DX5" s="18" t="s">
        <v>87</v>
      </c>
      <c r="DY5" s="18" t="s">
        <v>88</v>
      </c>
      <c r="DZ5" s="18" t="s">
        <v>89</v>
      </c>
      <c r="EA5" s="18" t="s">
        <v>90</v>
      </c>
      <c r="EB5" s="18" t="s">
        <v>91</v>
      </c>
      <c r="EC5" s="18" t="s">
        <v>92</v>
      </c>
      <c r="ED5" s="18" t="s">
        <v>93</v>
      </c>
      <c r="EE5" s="18" t="s">
        <v>83</v>
      </c>
      <c r="EF5" s="18" t="s">
        <v>84</v>
      </c>
      <c r="EG5" s="18" t="s">
        <v>85</v>
      </c>
      <c r="EH5" s="18" t="s">
        <v>86</v>
      </c>
      <c r="EI5" s="18" t="s">
        <v>87</v>
      </c>
      <c r="EJ5" s="18" t="s">
        <v>88</v>
      </c>
      <c r="EK5" s="18" t="s">
        <v>89</v>
      </c>
      <c r="EL5" s="18" t="s">
        <v>90</v>
      </c>
      <c r="EM5" s="18" t="s">
        <v>91</v>
      </c>
      <c r="EN5" s="18" t="s">
        <v>92</v>
      </c>
      <c r="EO5" s="18" t="s">
        <v>93</v>
      </c>
    </row>
    <row r="6" spans="1:148" s="22" customFormat="1" x14ac:dyDescent="0.2">
      <c r="A6" s="14" t="s">
        <v>94</v>
      </c>
      <c r="B6" s="19">
        <f>B7</f>
        <v>2021</v>
      </c>
      <c r="C6" s="19">
        <f t="shared" ref="C6:X6" si="3">C7</f>
        <v>123293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千葉県　栄町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Cc1</v>
      </c>
      <c r="M6" s="19" t="str">
        <f t="shared" si="3"/>
        <v>非設置</v>
      </c>
      <c r="N6" s="20" t="str">
        <f t="shared" si="3"/>
        <v>-</v>
      </c>
      <c r="O6" s="20">
        <f t="shared" si="3"/>
        <v>60.44</v>
      </c>
      <c r="P6" s="20">
        <f t="shared" si="3"/>
        <v>83.81</v>
      </c>
      <c r="Q6" s="20">
        <f t="shared" si="3"/>
        <v>80.98</v>
      </c>
      <c r="R6" s="20">
        <f t="shared" si="3"/>
        <v>2550</v>
      </c>
      <c r="S6" s="20">
        <f t="shared" si="3"/>
        <v>20086</v>
      </c>
      <c r="T6" s="20">
        <f t="shared" si="3"/>
        <v>32.51</v>
      </c>
      <c r="U6" s="20">
        <f t="shared" si="3"/>
        <v>617.84</v>
      </c>
      <c r="V6" s="20">
        <f t="shared" si="3"/>
        <v>16762</v>
      </c>
      <c r="W6" s="20">
        <f t="shared" si="3"/>
        <v>4.68</v>
      </c>
      <c r="X6" s="20">
        <f t="shared" si="3"/>
        <v>3581.62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>
        <f t="shared" si="4"/>
        <v>104.78</v>
      </c>
      <c r="AC6" s="21">
        <f t="shared" si="4"/>
        <v>103.45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>
        <f t="shared" si="4"/>
        <v>106.5</v>
      </c>
      <c r="AH6" s="21">
        <f t="shared" si="4"/>
        <v>106.22</v>
      </c>
      <c r="AI6" s="20" t="str">
        <f>IF(AI7="","",IF(AI7="-","【-】","【"&amp;SUBSTITUTE(TEXT(AI7,"#,##0.00"),"-","△")&amp;"】"))</f>
        <v>【107.02】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1">
        <f t="shared" si="5"/>
        <v>18.36</v>
      </c>
      <c r="AS6" s="21">
        <f t="shared" si="5"/>
        <v>18.010000000000002</v>
      </c>
      <c r="AT6" s="20" t="str">
        <f>IF(AT7="","",IF(AT7="-","【-】","【"&amp;SUBSTITUTE(TEXT(AT7,"#,##0.00"),"-","△")&amp;"】"))</f>
        <v>【3.09】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>
        <f t="shared" si="6"/>
        <v>65.61</v>
      </c>
      <c r="AY6" s="21">
        <f t="shared" si="6"/>
        <v>42.93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>
        <f t="shared" si="6"/>
        <v>55.6</v>
      </c>
      <c r="BD6" s="21">
        <f t="shared" si="6"/>
        <v>59.4</v>
      </c>
      <c r="BE6" s="20" t="str">
        <f>IF(BE7="","",IF(BE7="-","【-】","【"&amp;SUBSTITUTE(TEXT(BE7,"#,##0.00"),"-","△")&amp;"】"))</f>
        <v>【71.39】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1">
        <f t="shared" si="7"/>
        <v>465.17</v>
      </c>
      <c r="BJ6" s="21">
        <f t="shared" si="7"/>
        <v>349.08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>
        <f t="shared" si="7"/>
        <v>789.08</v>
      </c>
      <c r="BO6" s="21">
        <f t="shared" si="7"/>
        <v>747.84</v>
      </c>
      <c r="BP6" s="20" t="str">
        <f>IF(BP7="","",IF(BP7="-","【-】","【"&amp;SUBSTITUTE(TEXT(BP7,"#,##0.00"),"-","△")&amp;"】"))</f>
        <v>【669.11】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>
        <f t="shared" si="8"/>
        <v>55.31</v>
      </c>
      <c r="BU6" s="21">
        <f t="shared" si="8"/>
        <v>106.34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>
        <f t="shared" si="8"/>
        <v>88.25</v>
      </c>
      <c r="BZ6" s="21">
        <f t="shared" si="8"/>
        <v>90.17</v>
      </c>
      <c r="CA6" s="20" t="str">
        <f>IF(CA7="","",IF(CA7="-","【-】","【"&amp;SUBSTITUTE(TEXT(CA7,"#,##0.00"),"-","△")&amp;"】"))</f>
        <v>【99.73】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>
        <f t="shared" si="9"/>
        <v>240.08</v>
      </c>
      <c r="CF6" s="21">
        <f t="shared" si="9"/>
        <v>125.5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>
        <f t="shared" si="9"/>
        <v>176.37</v>
      </c>
      <c r="CK6" s="21">
        <f t="shared" si="9"/>
        <v>173.17</v>
      </c>
      <c r="CL6" s="20" t="str">
        <f>IF(CL7="","",IF(CL7="-","【-】","【"&amp;SUBSTITUTE(TEXT(CL7,"#,##0.00"),"-","△")&amp;"】"))</f>
        <v>【134.98】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>
        <f t="shared" si="10"/>
        <v>67.239999999999995</v>
      </c>
      <c r="CQ6" s="21">
        <f t="shared" si="10"/>
        <v>100.28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>
        <f t="shared" si="10"/>
        <v>56.72</v>
      </c>
      <c r="CV6" s="21">
        <f t="shared" si="10"/>
        <v>56.43</v>
      </c>
      <c r="CW6" s="20" t="str">
        <f>IF(CW7="","",IF(CW7="-","【-】","【"&amp;SUBSTITUTE(TEXT(CW7,"#,##0.00"),"-","△")&amp;"】"))</f>
        <v>【59.99】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>
        <f t="shared" si="11"/>
        <v>98.45</v>
      </c>
      <c r="DB6" s="21">
        <f t="shared" si="11"/>
        <v>98.44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>
        <f t="shared" si="11"/>
        <v>90.72</v>
      </c>
      <c r="DG6" s="21">
        <f t="shared" si="11"/>
        <v>91.07</v>
      </c>
      <c r="DH6" s="20" t="str">
        <f>IF(DH7="","",IF(DH7="-","【-】","【"&amp;SUBSTITUTE(TEXT(DH7,"#,##0.00"),"-","△")&amp;"】"))</f>
        <v>【95.72】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>
        <f t="shared" si="12"/>
        <v>7.6</v>
      </c>
      <c r="DM6" s="21">
        <f t="shared" si="12"/>
        <v>15.36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>
        <f t="shared" si="12"/>
        <v>20.78</v>
      </c>
      <c r="DR6" s="21">
        <f t="shared" si="12"/>
        <v>23.54</v>
      </c>
      <c r="DS6" s="20" t="str">
        <f>IF(DS7="","",IF(DS7="-","【-】","【"&amp;SUBSTITUTE(TEXT(DS7,"#,##0.00"),"-","△")&amp;"】"))</f>
        <v>【38.17】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1">
        <f t="shared" si="13"/>
        <v>1.34</v>
      </c>
      <c r="EC6" s="21">
        <f t="shared" si="13"/>
        <v>1.5</v>
      </c>
      <c r="ED6" s="20" t="str">
        <f>IF(ED7="","",IF(ED7="-","【-】","【"&amp;SUBSTITUTE(TEXT(ED7,"#,##0.00"),"-","△")&amp;"】"))</f>
        <v>【6.54】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>
        <f t="shared" si="14"/>
        <v>0.15</v>
      </c>
      <c r="EN6" s="21">
        <f t="shared" si="14"/>
        <v>0.15</v>
      </c>
      <c r="EO6" s="20" t="str">
        <f>IF(EO7="","",IF(EO7="-","【-】","【"&amp;SUBSTITUTE(TEXT(EO7,"#,##0.00"),"-","△")&amp;"】"))</f>
        <v>【0.24】</v>
      </c>
    </row>
    <row r="7" spans="1:148" s="22" customFormat="1" x14ac:dyDescent="0.2">
      <c r="A7" s="14"/>
      <c r="B7" s="23">
        <v>2021</v>
      </c>
      <c r="C7" s="23">
        <v>123293</v>
      </c>
      <c r="D7" s="23">
        <v>46</v>
      </c>
      <c r="E7" s="23">
        <v>17</v>
      </c>
      <c r="F7" s="23">
        <v>1</v>
      </c>
      <c r="G7" s="23">
        <v>0</v>
      </c>
      <c r="H7" s="23" t="s">
        <v>95</v>
      </c>
      <c r="I7" s="23" t="s">
        <v>96</v>
      </c>
      <c r="J7" s="23" t="s">
        <v>97</v>
      </c>
      <c r="K7" s="23" t="s">
        <v>98</v>
      </c>
      <c r="L7" s="23" t="s">
        <v>99</v>
      </c>
      <c r="M7" s="23" t="s">
        <v>100</v>
      </c>
      <c r="N7" s="24" t="s">
        <v>101</v>
      </c>
      <c r="O7" s="24">
        <v>60.44</v>
      </c>
      <c r="P7" s="24">
        <v>83.81</v>
      </c>
      <c r="Q7" s="24">
        <v>80.98</v>
      </c>
      <c r="R7" s="24">
        <v>2550</v>
      </c>
      <c r="S7" s="24">
        <v>20086</v>
      </c>
      <c r="T7" s="24">
        <v>32.51</v>
      </c>
      <c r="U7" s="24">
        <v>617.84</v>
      </c>
      <c r="V7" s="24">
        <v>16762</v>
      </c>
      <c r="W7" s="24">
        <v>4.68</v>
      </c>
      <c r="X7" s="24">
        <v>3581.62</v>
      </c>
      <c r="Y7" s="24" t="s">
        <v>101</v>
      </c>
      <c r="Z7" s="24" t="s">
        <v>101</v>
      </c>
      <c r="AA7" s="24" t="s">
        <v>101</v>
      </c>
      <c r="AB7" s="24">
        <v>104.78</v>
      </c>
      <c r="AC7" s="24">
        <v>103.45</v>
      </c>
      <c r="AD7" s="24" t="s">
        <v>101</v>
      </c>
      <c r="AE7" s="24" t="s">
        <v>101</v>
      </c>
      <c r="AF7" s="24" t="s">
        <v>101</v>
      </c>
      <c r="AG7" s="24">
        <v>106.5</v>
      </c>
      <c r="AH7" s="24">
        <v>106.22</v>
      </c>
      <c r="AI7" s="24">
        <v>107.02</v>
      </c>
      <c r="AJ7" s="24" t="s">
        <v>101</v>
      </c>
      <c r="AK7" s="24" t="s">
        <v>101</v>
      </c>
      <c r="AL7" s="24" t="s">
        <v>101</v>
      </c>
      <c r="AM7" s="24">
        <v>0</v>
      </c>
      <c r="AN7" s="24">
        <v>0</v>
      </c>
      <c r="AO7" s="24" t="s">
        <v>101</v>
      </c>
      <c r="AP7" s="24" t="s">
        <v>101</v>
      </c>
      <c r="AQ7" s="24" t="s">
        <v>101</v>
      </c>
      <c r="AR7" s="24">
        <v>18.36</v>
      </c>
      <c r="AS7" s="24">
        <v>18.010000000000002</v>
      </c>
      <c r="AT7" s="24">
        <v>3.09</v>
      </c>
      <c r="AU7" s="24" t="s">
        <v>101</v>
      </c>
      <c r="AV7" s="24" t="s">
        <v>101</v>
      </c>
      <c r="AW7" s="24" t="s">
        <v>101</v>
      </c>
      <c r="AX7" s="24">
        <v>65.61</v>
      </c>
      <c r="AY7" s="24">
        <v>42.93</v>
      </c>
      <c r="AZ7" s="24" t="s">
        <v>101</v>
      </c>
      <c r="BA7" s="24" t="s">
        <v>101</v>
      </c>
      <c r="BB7" s="24" t="s">
        <v>101</v>
      </c>
      <c r="BC7" s="24">
        <v>55.6</v>
      </c>
      <c r="BD7" s="24">
        <v>59.4</v>
      </c>
      <c r="BE7" s="24">
        <v>71.39</v>
      </c>
      <c r="BF7" s="24" t="s">
        <v>101</v>
      </c>
      <c r="BG7" s="24" t="s">
        <v>101</v>
      </c>
      <c r="BH7" s="24" t="s">
        <v>101</v>
      </c>
      <c r="BI7" s="24">
        <v>465.17</v>
      </c>
      <c r="BJ7" s="24">
        <v>349.08</v>
      </c>
      <c r="BK7" s="24" t="s">
        <v>101</v>
      </c>
      <c r="BL7" s="24" t="s">
        <v>101</v>
      </c>
      <c r="BM7" s="24" t="s">
        <v>101</v>
      </c>
      <c r="BN7" s="24">
        <v>789.08</v>
      </c>
      <c r="BO7" s="24">
        <v>747.84</v>
      </c>
      <c r="BP7" s="24">
        <v>669.11</v>
      </c>
      <c r="BQ7" s="24" t="s">
        <v>101</v>
      </c>
      <c r="BR7" s="24" t="s">
        <v>101</v>
      </c>
      <c r="BS7" s="24" t="s">
        <v>101</v>
      </c>
      <c r="BT7" s="24">
        <v>55.31</v>
      </c>
      <c r="BU7" s="24">
        <v>106.34</v>
      </c>
      <c r="BV7" s="24" t="s">
        <v>101</v>
      </c>
      <c r="BW7" s="24" t="s">
        <v>101</v>
      </c>
      <c r="BX7" s="24" t="s">
        <v>101</v>
      </c>
      <c r="BY7" s="24">
        <v>88.25</v>
      </c>
      <c r="BZ7" s="24">
        <v>90.17</v>
      </c>
      <c r="CA7" s="24">
        <v>99.73</v>
      </c>
      <c r="CB7" s="24" t="s">
        <v>101</v>
      </c>
      <c r="CC7" s="24" t="s">
        <v>101</v>
      </c>
      <c r="CD7" s="24" t="s">
        <v>101</v>
      </c>
      <c r="CE7" s="24">
        <v>240.08</v>
      </c>
      <c r="CF7" s="24">
        <v>125.5</v>
      </c>
      <c r="CG7" s="24" t="s">
        <v>101</v>
      </c>
      <c r="CH7" s="24" t="s">
        <v>101</v>
      </c>
      <c r="CI7" s="24" t="s">
        <v>101</v>
      </c>
      <c r="CJ7" s="24">
        <v>176.37</v>
      </c>
      <c r="CK7" s="24">
        <v>173.17</v>
      </c>
      <c r="CL7" s="24">
        <v>134.97999999999999</v>
      </c>
      <c r="CM7" s="24" t="s">
        <v>101</v>
      </c>
      <c r="CN7" s="24" t="s">
        <v>101</v>
      </c>
      <c r="CO7" s="24" t="s">
        <v>101</v>
      </c>
      <c r="CP7" s="24">
        <v>67.239999999999995</v>
      </c>
      <c r="CQ7" s="24">
        <v>100.28</v>
      </c>
      <c r="CR7" s="24" t="s">
        <v>101</v>
      </c>
      <c r="CS7" s="24" t="s">
        <v>101</v>
      </c>
      <c r="CT7" s="24" t="s">
        <v>101</v>
      </c>
      <c r="CU7" s="24">
        <v>56.72</v>
      </c>
      <c r="CV7" s="24">
        <v>56.43</v>
      </c>
      <c r="CW7" s="24">
        <v>59.99</v>
      </c>
      <c r="CX7" s="24" t="s">
        <v>101</v>
      </c>
      <c r="CY7" s="24" t="s">
        <v>101</v>
      </c>
      <c r="CZ7" s="24" t="s">
        <v>101</v>
      </c>
      <c r="DA7" s="24">
        <v>98.45</v>
      </c>
      <c r="DB7" s="24">
        <v>98.44</v>
      </c>
      <c r="DC7" s="24" t="s">
        <v>101</v>
      </c>
      <c r="DD7" s="24" t="s">
        <v>101</v>
      </c>
      <c r="DE7" s="24" t="s">
        <v>101</v>
      </c>
      <c r="DF7" s="24">
        <v>90.72</v>
      </c>
      <c r="DG7" s="24">
        <v>91.07</v>
      </c>
      <c r="DH7" s="24">
        <v>95.72</v>
      </c>
      <c r="DI7" s="24" t="s">
        <v>101</v>
      </c>
      <c r="DJ7" s="24" t="s">
        <v>101</v>
      </c>
      <c r="DK7" s="24" t="s">
        <v>101</v>
      </c>
      <c r="DL7" s="24">
        <v>7.6</v>
      </c>
      <c r="DM7" s="24">
        <v>15.36</v>
      </c>
      <c r="DN7" s="24" t="s">
        <v>101</v>
      </c>
      <c r="DO7" s="24" t="s">
        <v>101</v>
      </c>
      <c r="DP7" s="24" t="s">
        <v>101</v>
      </c>
      <c r="DQ7" s="24">
        <v>20.78</v>
      </c>
      <c r="DR7" s="24">
        <v>23.54</v>
      </c>
      <c r="DS7" s="24">
        <v>38.17</v>
      </c>
      <c r="DT7" s="24" t="s">
        <v>101</v>
      </c>
      <c r="DU7" s="24" t="s">
        <v>101</v>
      </c>
      <c r="DV7" s="24" t="s">
        <v>101</v>
      </c>
      <c r="DW7" s="24">
        <v>0</v>
      </c>
      <c r="DX7" s="24">
        <v>0</v>
      </c>
      <c r="DY7" s="24" t="s">
        <v>101</v>
      </c>
      <c r="DZ7" s="24" t="s">
        <v>101</v>
      </c>
      <c r="EA7" s="24" t="s">
        <v>101</v>
      </c>
      <c r="EB7" s="24">
        <v>1.34</v>
      </c>
      <c r="EC7" s="24">
        <v>1.5</v>
      </c>
      <c r="ED7" s="24">
        <v>6.54</v>
      </c>
      <c r="EE7" s="24" t="s">
        <v>101</v>
      </c>
      <c r="EF7" s="24" t="s">
        <v>101</v>
      </c>
      <c r="EG7" s="24" t="s">
        <v>101</v>
      </c>
      <c r="EH7" s="24">
        <v>0</v>
      </c>
      <c r="EI7" s="24">
        <v>0</v>
      </c>
      <c r="EJ7" s="24" t="s">
        <v>101</v>
      </c>
      <c r="EK7" s="24" t="s">
        <v>101</v>
      </c>
      <c r="EL7" s="24" t="s">
        <v>101</v>
      </c>
      <c r="EM7" s="24">
        <v>0.15</v>
      </c>
      <c r="EN7" s="24">
        <v>0.15</v>
      </c>
      <c r="EO7" s="24">
        <v>0.24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102</v>
      </c>
      <c r="C9" s="26" t="s">
        <v>103</v>
      </c>
      <c r="D9" s="26" t="s">
        <v>104</v>
      </c>
      <c r="E9" s="26" t="s">
        <v>105</v>
      </c>
      <c r="F9" s="26" t="s">
        <v>106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107</v>
      </c>
    </row>
    <row r="12" spans="1:148" x14ac:dyDescent="0.2">
      <c r="B12">
        <v>1</v>
      </c>
      <c r="C12">
        <v>1</v>
      </c>
      <c r="D12">
        <v>1</v>
      </c>
      <c r="E12">
        <v>2</v>
      </c>
      <c r="F12">
        <v>3</v>
      </c>
      <c r="G12" t="s">
        <v>108</v>
      </c>
    </row>
    <row r="13" spans="1:148" x14ac:dyDescent="0.2">
      <c r="B13" t="s">
        <v>109</v>
      </c>
      <c r="C13" t="s">
        <v>109</v>
      </c>
      <c r="D13" t="s">
        <v>110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中村 碧</cp:lastModifiedBy>
  <cp:lastPrinted>2023-02-21T07:20:28Z</cp:lastPrinted>
  <dcterms:created xsi:type="dcterms:W3CDTF">2023-01-12T23:29:01Z</dcterms:created>
  <dcterms:modified xsi:type="dcterms:W3CDTF">2023-02-21T07:20:33Z</dcterms:modified>
  <cp:category/>
</cp:coreProperties>
</file>