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6 事業別振り分け\010 上水道（末端）\"/>
    </mc:Choice>
  </mc:AlternateContent>
  <xr:revisionPtr revIDLastSave="0" documentId="13_ncr:1_{B72640C7-227F-4612-B589-930D02D45087}" xr6:coauthVersionLast="47" xr6:coauthVersionMax="47" xr10:uidLastSave="{00000000-0000-0000-0000-000000000000}"/>
  <workbookProtection workbookAlgorithmName="SHA-512" workbookHashValue="dUOlbcjLDXmdUst69j8GV6c/9MILXR408kAnoynEbXTlwSeeHza7xgapNBvta231zUGjKBVrTV9sIwR93ZdQtw==" workbookSaltValue="Ujuouw0fkWjiavauseOBXQ=="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B10" i="4" s="1"/>
  <c r="M6" i="5"/>
  <c r="L6" i="5"/>
  <c r="W8" i="4" s="1"/>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H85" i="4"/>
  <c r="G85" i="4"/>
  <c r="BB10" i="4"/>
  <c r="AT10" i="4"/>
  <c r="AL10" i="4"/>
  <c r="I10" i="4"/>
  <c r="BB8" i="4"/>
  <c r="AT8" i="4"/>
  <c r="AD8" i="4"/>
  <c r="P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<sst xmlns="http://schemas.openxmlformats.org/spreadsheetml/2006/main" count="228" uniqueCount="113">
  <si>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</si>
  <si>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</si>
  <si>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</si>
  <si>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</si>
  <si>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</si>
  <si>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</si>
  <si>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</si>
  <si>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</si>
  <si>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</si>
  <si>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</si>
  <si>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</si>
  <si>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</si>
  <si>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</si>
  <si>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</si>
  <si>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</si>
  <si>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</si>
  <si>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</si>
  <si>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</si>
  <si>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</si>
  <si>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</si>
  <si>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</si>
  <si>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</si>
  <si>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</si>
  <si>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</si>
  <si>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</si>
  <si>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</si>
  <si>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</si>
  <si>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</si>
  <si>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</si>
  <si>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</si>
  <si>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</si>
  <si>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</si>
  <si>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</si>
  <si>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</si>
  <si>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</si>
  <si>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</si>
  <si>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</si>
  <si>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</si>
  <si>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</si>
  <si>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</si>
  <si>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</si>
  <si>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</si>
  <si>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</si>
  <si>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</si>
  <si>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</si>
  <si>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</si>
  <si>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</si>
  <si>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</si>
  <si>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</si>
  <si>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</si>
  <si>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</si>
  <si>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</si>
  <si>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</si>
  <si>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</si>
  <si>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</si>
  <si>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</si>
  <si>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</si>
  <si>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</si>
  <si>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</si>
  <si>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</si>
  <si>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</si>
  <si>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</si>
  <si>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</si>
  <si>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</si>
  <si>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</si>
  <si>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</si>
  <si>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</si>
  <si>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</si>
  <si>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</si>
  <si>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</si>
  <si>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</si>
  <si>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</si>
  <si>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</si>
  <si>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</si>
  <si>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</si>
  <si>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</si>
  <si>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</si>
  <si>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</si>
  <si>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</si>
  <si>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</si>
  <si>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</si>
  <si>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</si>
  <si>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</si>
  <si>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</si>
  <si>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</si>
  <si>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</si>
  <si>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</si>
  <si>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</si>
  <si>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</si>
  <si>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</si>
  <si>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</si>
  <si>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</si>
  <si>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</si>
  <si>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東庄町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</si>
  <si>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</si>
  <si>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</si>
  <si>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</si>
  <si>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</si>
  <si>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</si>
  <si>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</si>
  <si>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</si>
  <si>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</si>
  <si>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</si>
  <si>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</si>
  <si>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</si>
  <si>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</si>
  <si>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</si>
  <si>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</si>
  <si>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</si>
  <si>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</si>
  <si>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有形固定資産減価償却率は、ここ数年ほぼ横ばいではあるが、類似団体の平均を超えています。
　管路経年化率は平均値を下回っているが、老朽化した管路等は数多く点在しているため、管路更新率は更新事業の実施により増加傾向になると見込まれる。</t>
    <rPh sb="16" eb="18">
      <t>スウネン</t>
    </rPh>
    <rPh sb="20" eb="21">
      <t>ヨコ</t>
    </rPh>
    <rPh sb="97" eb="99">
      <t>ジッシ</t>
    </rPh>
    <phoneticPr fontId="4"/>
  </si>
  <si>
    <t>　現在の経営状況については概ね良好と言えます。今後は人口減少などから給水収益が減少する反面、施設の更新や修繕などの費用が増加し厳しい経営が予想されます。このようなことから、水道未加入者への加入促進を図り、普及率の向上に努めるとともに、更なるコストの削減を図ります。また、施設の老朽化については、適正な規模での更新計画を検討し水道事業の安定経営に努めます。</t>
    <rPh sb="117" eb="118">
      <t>サラ</t>
    </rPh>
    <phoneticPr fontId="4"/>
  </si>
  <si>
    <t>　経常収支比率は、毎年１００%を超えている状態であり累積欠損金も発生していないことから本事業の経営状態は良好であるといえます。
　本町の給水原価は平均値を上回っている原因は、費用に占める受水費の割合が高いことが要因である。
　有収率について類似団体の平均を上回っている事から維持管理を適切に行えていると考えられます。
　また、流動比率については、類似団体の平均を大きく上回っていることから経営に十分な余力があると考えますが、一方で料金回収率については、事業年度により増減があり、令和３年度については、100％を下回っているため運営コストの削減を取り組みます。</t>
    <rPh sb="9" eb="11">
      <t>マイトシ</t>
    </rPh>
    <rPh sb="16" eb="17">
      <t>コ</t>
    </rPh>
    <rPh sb="21" eb="23">
      <t>ジョウタイ</t>
    </rPh>
    <rPh sb="26" eb="31">
      <t>ルイセキケッソンキン</t>
    </rPh>
    <rPh sb="32" eb="34">
      <t>ハッセイ</t>
    </rPh>
    <rPh sb="83" eb="85">
      <t>ゲンイン</t>
    </rPh>
    <rPh sb="87" eb="89">
      <t>ヒヨウ</t>
    </rPh>
    <rPh sb="90" eb="91">
      <t>シ</t>
    </rPh>
    <rPh sb="93" eb="96">
      <t>ジュスイヒ</t>
    </rPh>
    <rPh sb="97" eb="99">
      <t>ワリアイ</t>
    </rPh>
    <rPh sb="100" eb="101">
      <t>タカ</t>
    </rPh>
    <rPh sb="113" eb="116">
      <t>ユウシュウリツ</t>
    </rPh>
    <rPh sb="137" eb="141">
      <t>イジカンリ</t>
    </rPh>
    <rPh sb="142" eb="144">
      <t>テキセツ</t>
    </rPh>
    <rPh sb="145" eb="146">
      <t>オコナ</t>
    </rPh>
    <rPh sb="151" eb="152">
      <t>カンガ</t>
    </rPh>
    <rPh sb="163" eb="167">
      <t>リュウドウヒリツ</t>
    </rPh>
    <rPh sb="173" eb="177">
      <t>ルイジダンタイ</t>
    </rPh>
    <rPh sb="178" eb="180">
      <t>ヘイキン</t>
    </rPh>
    <rPh sb="181" eb="182">
      <t>オオ</t>
    </rPh>
    <rPh sb="184" eb="186">
      <t>ウワマワ</t>
    </rPh>
    <rPh sb="194" eb="196">
      <t>ケイエイ</t>
    </rPh>
    <rPh sb="197" eb="199">
      <t>ジュウブン</t>
    </rPh>
    <rPh sb="200" eb="202">
      <t>ヨリョク</t>
    </rPh>
    <rPh sb="206" eb="207">
      <t>カンガ</t>
    </rPh>
    <rPh sb="212" eb="214">
      <t>イッポウ</t>
    </rPh>
    <rPh sb="215" eb="220">
      <t>リョウキンカイシュウリツ</t>
    </rPh>
    <rPh sb="239" eb="241">
      <t>レイワ</t>
    </rPh>
    <rPh sb="242" eb="244">
      <t>ネンド</t>
    </rPh>
    <rPh sb="255" eb="257">
      <t>シタマワ</t>
    </rPh>
    <rPh sb="263" eb="265">
      <t>ウンエイ</t>
    </rPh>
    <rPh sb="272" eb="273">
      <t>ト</t>
    </rPh>
    <rPh sb="274" eb="27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</si>
</sst>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5C-4A33-B468-772767345BA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005C-4A33-B468-772767345BA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49.97</c:v>
                </c:pt>
                <c:pt idx="1">
                  <c:v>51.69</c:v>
                </c:pt>
                <c:pt idx="2">
                  <c:v>52.28</c:v>
                </c:pt>
                <c:pt idx="3">
                  <c:v>54.12</c:v>
                </c:pt>
                <c:pt idx="4">
                  <c:v>57.15</c:v>
                </c:pt>
              </c:numCache>
            </c:numRef>
          </c:val>
          <c:extLst>
            <c:ext xmlns:c16="http://schemas.microsoft.com/office/drawing/2014/chart" uri="{C3380CC4-5D6E-409C-BE32-E72D297353CC}">
              <c16:uniqueId val="{00000000-F74D-411B-B6FD-072CB77F5CE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F74D-411B-B6FD-072CB77F5CE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97.13</c:v>
                </c:pt>
                <c:pt idx="1">
                  <c:v>96.65</c:v>
                </c:pt>
                <c:pt idx="2">
                  <c:v>95.96</c:v>
                </c:pt>
                <c:pt idx="3">
                  <c:v>95.1</c:v>
                </c:pt>
                <c:pt idx="4">
                  <c:v>93.55</c:v>
                </c:pt>
              </c:numCache>
            </c:numRef>
          </c:val>
          <c:extLst>
            <c:ext xmlns:c16="http://schemas.microsoft.com/office/drawing/2014/chart" uri="{C3380CC4-5D6E-409C-BE32-E72D297353CC}">
              <c16:uniqueId val="{00000000-418D-48DC-9468-B7CDEC71E40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418D-48DC-9468-B7CDEC71E40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121.44</c:v>
                </c:pt>
                <c:pt idx="1">
                  <c:v>124.65</c:v>
                </c:pt>
                <c:pt idx="2">
                  <c:v>125.94</c:v>
                </c:pt>
                <c:pt idx="3">
                  <c:v>123.56</c:v>
                </c:pt>
                <c:pt idx="4">
                  <c:v>115.88</c:v>
                </c:pt>
              </c:numCache>
            </c:numRef>
          </c:val>
          <c:extLst>
            <c:ext xmlns:c16="http://schemas.microsoft.com/office/drawing/2014/chart" uri="{C3380CC4-5D6E-409C-BE32-E72D297353CC}">
              <c16:uniqueId val="{00000000-D3BF-4D0F-84DE-62CFBAC9F82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D3BF-4D0F-84DE-62CFBAC9F82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75.17</c:v>
                </c:pt>
                <c:pt idx="1">
                  <c:v>76.86</c:v>
                </c:pt>
                <c:pt idx="2">
                  <c:v>78.25</c:v>
                </c:pt>
                <c:pt idx="3">
                  <c:v>74.72</c:v>
                </c:pt>
                <c:pt idx="4">
                  <c:v>76.38</c:v>
                </c:pt>
              </c:numCache>
            </c:numRef>
          </c:val>
          <c:extLst>
            <c:ext xmlns:c16="http://schemas.microsoft.com/office/drawing/2014/chart" uri="{C3380CC4-5D6E-409C-BE32-E72D297353CC}">
              <c16:uniqueId val="{00000000-4EA6-4B2A-BA12-36E1C0185AD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4EA6-4B2A-BA12-36E1C0185AD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DB-4CED-A8B3-DB2DF122CFC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1DDB-4CED-A8B3-DB2DF122CFC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B7-4682-ABEB-CD3F7ECC94D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04B7-4682-ABEB-CD3F7ECC94D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1979.96</c:v>
                </c:pt>
                <c:pt idx="1">
                  <c:v>2244.4299999999998</c:v>
                </c:pt>
                <c:pt idx="2">
                  <c:v>1531.67</c:v>
                </c:pt>
                <c:pt idx="3">
                  <c:v>2969.38</c:v>
                </c:pt>
                <c:pt idx="4">
                  <c:v>2142.33</c:v>
                </c:pt>
              </c:numCache>
            </c:numRef>
          </c:val>
          <c:extLst>
            <c:ext xmlns:c16="http://schemas.microsoft.com/office/drawing/2014/chart" uri="{C3380CC4-5D6E-409C-BE32-E72D297353CC}">
              <c16:uniqueId val="{00000000-4443-4CCD-8783-C9742B357FC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4443-4CCD-8783-C9742B357FC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32.64</c:v>
                </c:pt>
                <c:pt idx="1">
                  <c:v>29.39</c:v>
                </c:pt>
                <c:pt idx="2">
                  <c:v>26.94</c:v>
                </c:pt>
                <c:pt idx="3">
                  <c:v>78.400000000000006</c:v>
                </c:pt>
                <c:pt idx="4">
                  <c:v>73.180000000000007</c:v>
                </c:pt>
              </c:numCache>
            </c:numRef>
          </c:val>
          <c:extLst>
            <c:ext xmlns:c16="http://schemas.microsoft.com/office/drawing/2014/chart" uri="{C3380CC4-5D6E-409C-BE32-E72D297353CC}">
              <c16:uniqueId val="{00000000-DB1E-4136-B15A-C5E2F625167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DB1E-4136-B15A-C5E2F625167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92.29</c:v>
                </c:pt>
                <c:pt idx="1">
                  <c:v>96.04</c:v>
                </c:pt>
                <c:pt idx="2">
                  <c:v>99.73</c:v>
                </c:pt>
                <c:pt idx="3">
                  <c:v>100.36</c:v>
                </c:pt>
                <c:pt idx="4">
                  <c:v>93.86</c:v>
                </c:pt>
              </c:numCache>
            </c:numRef>
          </c:val>
          <c:extLst>
            <c:ext xmlns:c16="http://schemas.microsoft.com/office/drawing/2014/chart" uri="{C3380CC4-5D6E-409C-BE32-E72D297353CC}">
              <c16:uniqueId val="{00000000-3C80-445D-8CBF-EA8D6B7D0FE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3C80-445D-8CBF-EA8D6B7D0FE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239.67</c:v>
                </c:pt>
                <c:pt idx="1">
                  <c:v>230.68</c:v>
                </c:pt>
                <c:pt idx="2">
                  <c:v>221.6</c:v>
                </c:pt>
                <c:pt idx="3">
                  <c:v>220.3</c:v>
                </c:pt>
                <c:pt idx="4">
                  <c:v>235.55</c:v>
                </c:pt>
              </c:numCache>
            </c:numRef>
          </c:val>
          <c:extLst>
            <c:ext xmlns:c16="http://schemas.microsoft.com/office/drawing/2014/chart" uri="{C3380CC4-5D6E-409C-BE32-E72D297353CC}">
              <c16:uniqueId val="{00000000-23BF-430B-82C1-AC81C7E3F73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23BF-430B-82C1-AC81C7E3F73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千葉県　東庄町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13375</v>
      </c>
      <c r="AM8" s="45"/>
      <c r="AN8" s="45"/>
      <c r="AO8" s="45"/>
      <c r="AP8" s="45"/>
      <c r="AQ8" s="45"/>
      <c r="AR8" s="45"/>
      <c r="AS8" s="45"/>
      <c r="AT8" s="46">
        <f>データ!$S$6</f>
        <v>46.25</v>
      </c>
      <c r="AU8" s="47"/>
      <c r="AV8" s="47"/>
      <c r="AW8" s="47"/>
      <c r="AX8" s="47"/>
      <c r="AY8" s="47"/>
      <c r="AZ8" s="47"/>
      <c r="BA8" s="47"/>
      <c r="BB8" s="48">
        <f>データ!$T$6</f>
        <v>289.19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84.73</v>
      </c>
      <c r="J10" s="47"/>
      <c r="K10" s="47"/>
      <c r="L10" s="47"/>
      <c r="M10" s="47"/>
      <c r="N10" s="47"/>
      <c r="O10" s="82"/>
      <c r="P10" s="48">
        <f>データ!$P$6</f>
        <v>85.39</v>
      </c>
      <c r="Q10" s="48"/>
      <c r="R10" s="48"/>
      <c r="S10" s="48"/>
      <c r="T10" s="48"/>
      <c r="U10" s="48"/>
      <c r="V10" s="48"/>
      <c r="W10" s="45">
        <f>データ!$Q$6</f>
        <v>4620</v>
      </c>
      <c r="X10" s="45"/>
      <c r="Y10" s="45"/>
      <c r="Z10" s="45"/>
      <c r="AA10" s="45"/>
      <c r="AB10" s="45"/>
      <c r="AC10" s="45"/>
      <c r="AD10" s="2"/>
      <c r="AE10" s="2"/>
      <c r="AF10" s="2"/>
      <c r="AG10" s="2"/>
      <c r="AH10" s="2"/>
      <c r="AI10" s="2"/>
      <c r="AJ10" s="2"/>
      <c r="AK10" s="2"/>
      <c r="AL10" s="45">
        <f>データ!$U$6</f>
        <v>11346</v>
      </c>
      <c r="AM10" s="45"/>
      <c r="AN10" s="45"/>
      <c r="AO10" s="45"/>
      <c r="AP10" s="45"/>
      <c r="AQ10" s="45"/>
      <c r="AR10" s="45"/>
      <c r="AS10" s="45"/>
      <c r="AT10" s="46">
        <f>データ!$V$6</f>
        <v>46.16</v>
      </c>
      <c r="AU10" s="47"/>
      <c r="AV10" s="47"/>
      <c r="AW10" s="47"/>
      <c r="AX10" s="47"/>
      <c r="AY10" s="47"/>
      <c r="AZ10" s="47"/>
      <c r="BA10" s="47"/>
      <c r="BB10" s="48">
        <f>データ!$W$6</f>
        <v>245.8</v>
      </c>
      <c r="BC10" s="48"/>
      <c r="BD10" s="48"/>
      <c r="BE10" s="48"/>
      <c r="BF10" s="48"/>
      <c r="BG10" s="48"/>
      <c r="BH10" s="48"/>
      <c r="BI10" s="48"/>
      <c r="BJ10" s="2"/>
      <c r="BK10" s="2"/>
      <c r="BL10" s="64" t="s">
        <v>21</v>
      </c>
      <c r="BM10" s="65"/>
      <c r="BN10" s="66" t="s">
        <v>22</v>
      </c>
      <c r="BO10" s="66"/>
      <c r="BP10" s="66"/>
      <c r="BQ10" s="66"/>
      <c r="BR10" s="66"/>
      <c r="BS10" s="66"/>
      <c r="BT10" s="66"/>
      <c r="BU10" s="66"/>
      <c r="BV10" s="66"/>
      <c r="BW10" s="66"/>
      <c r="BX10" s="66"/>
      <c r="BY10" s="6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83"/>
      <c r="BN47" s="83"/>
      <c r="BO47" s="83"/>
      <c r="BP47" s="83"/>
      <c r="BQ47" s="83"/>
      <c r="BR47" s="83"/>
      <c r="BS47" s="83"/>
      <c r="BT47" s="83"/>
      <c r="BU47" s="83"/>
      <c r="BV47" s="83"/>
      <c r="BW47" s="83"/>
      <c r="BX47" s="83"/>
      <c r="BY47" s="83"/>
      <c r="BZ47" s="8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83"/>
      <c r="BN48" s="83"/>
      <c r="BO48" s="83"/>
      <c r="BP48" s="83"/>
      <c r="BQ48" s="83"/>
      <c r="BR48" s="83"/>
      <c r="BS48" s="83"/>
      <c r="BT48" s="83"/>
      <c r="BU48" s="83"/>
      <c r="BV48" s="83"/>
      <c r="BW48" s="83"/>
      <c r="BX48" s="83"/>
      <c r="BY48" s="83"/>
      <c r="BZ48" s="8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83"/>
      <c r="BN49" s="83"/>
      <c r="BO49" s="83"/>
      <c r="BP49" s="83"/>
      <c r="BQ49" s="83"/>
      <c r="BR49" s="83"/>
      <c r="BS49" s="83"/>
      <c r="BT49" s="83"/>
      <c r="BU49" s="83"/>
      <c r="BV49" s="83"/>
      <c r="BW49" s="83"/>
      <c r="BX49" s="83"/>
      <c r="BY49" s="83"/>
      <c r="BZ49" s="8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83"/>
      <c r="BN50" s="83"/>
      <c r="BO50" s="83"/>
      <c r="BP50" s="83"/>
      <c r="BQ50" s="83"/>
      <c r="BR50" s="83"/>
      <c r="BS50" s="83"/>
      <c r="BT50" s="83"/>
      <c r="BU50" s="83"/>
      <c r="BV50" s="83"/>
      <c r="BW50" s="83"/>
      <c r="BX50" s="83"/>
      <c r="BY50" s="83"/>
      <c r="BZ50" s="8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83"/>
      <c r="BN51" s="83"/>
      <c r="BO51" s="83"/>
      <c r="BP51" s="83"/>
      <c r="BQ51" s="83"/>
      <c r="BR51" s="83"/>
      <c r="BS51" s="83"/>
      <c r="BT51" s="83"/>
      <c r="BU51" s="83"/>
      <c r="BV51" s="83"/>
      <c r="BW51" s="83"/>
      <c r="BX51" s="83"/>
      <c r="BY51" s="83"/>
      <c r="BZ51" s="8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83"/>
      <c r="BN52" s="83"/>
      <c r="BO52" s="83"/>
      <c r="BP52" s="83"/>
      <c r="BQ52" s="83"/>
      <c r="BR52" s="83"/>
      <c r="BS52" s="83"/>
      <c r="BT52" s="83"/>
      <c r="BU52" s="83"/>
      <c r="BV52" s="83"/>
      <c r="BW52" s="83"/>
      <c r="BX52" s="83"/>
      <c r="BY52" s="83"/>
      <c r="BZ52" s="8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83"/>
      <c r="BN53" s="83"/>
      <c r="BO53" s="83"/>
      <c r="BP53" s="83"/>
      <c r="BQ53" s="83"/>
      <c r="BR53" s="83"/>
      <c r="BS53" s="83"/>
      <c r="BT53" s="83"/>
      <c r="BU53" s="83"/>
      <c r="BV53" s="83"/>
      <c r="BW53" s="83"/>
      <c r="BX53" s="83"/>
      <c r="BY53" s="83"/>
      <c r="BZ53" s="8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83"/>
      <c r="BN54" s="83"/>
      <c r="BO54" s="83"/>
      <c r="BP54" s="83"/>
      <c r="BQ54" s="83"/>
      <c r="BR54" s="83"/>
      <c r="BS54" s="83"/>
      <c r="BT54" s="83"/>
      <c r="BU54" s="83"/>
      <c r="BV54" s="83"/>
      <c r="BW54" s="83"/>
      <c r="BX54" s="83"/>
      <c r="BY54" s="83"/>
      <c r="BZ54" s="8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83"/>
      <c r="BN55" s="83"/>
      <c r="BO55" s="83"/>
      <c r="BP55" s="83"/>
      <c r="BQ55" s="83"/>
      <c r="BR55" s="83"/>
      <c r="BS55" s="83"/>
      <c r="BT55" s="83"/>
      <c r="BU55" s="83"/>
      <c r="BV55" s="83"/>
      <c r="BW55" s="83"/>
      <c r="BX55" s="83"/>
      <c r="BY55" s="83"/>
      <c r="BZ55" s="8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83"/>
      <c r="BN56" s="83"/>
      <c r="BO56" s="83"/>
      <c r="BP56" s="83"/>
      <c r="BQ56" s="83"/>
      <c r="BR56" s="83"/>
      <c r="BS56" s="83"/>
      <c r="BT56" s="83"/>
      <c r="BU56" s="83"/>
      <c r="BV56" s="83"/>
      <c r="BW56" s="83"/>
      <c r="BX56" s="83"/>
      <c r="BY56" s="83"/>
      <c r="BZ56" s="8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83"/>
      <c r="BN57" s="83"/>
      <c r="BO57" s="83"/>
      <c r="BP57" s="83"/>
      <c r="BQ57" s="83"/>
      <c r="BR57" s="83"/>
      <c r="BS57" s="83"/>
      <c r="BT57" s="83"/>
      <c r="BU57" s="83"/>
      <c r="BV57" s="83"/>
      <c r="BW57" s="83"/>
      <c r="BX57" s="83"/>
      <c r="BY57" s="83"/>
      <c r="BZ57" s="8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83"/>
      <c r="BN58" s="83"/>
      <c r="BO58" s="83"/>
      <c r="BP58" s="83"/>
      <c r="BQ58" s="83"/>
      <c r="BR58" s="83"/>
      <c r="BS58" s="83"/>
      <c r="BT58" s="83"/>
      <c r="BU58" s="83"/>
      <c r="BV58" s="83"/>
      <c r="BW58" s="83"/>
      <c r="BX58" s="83"/>
      <c r="BY58" s="83"/>
      <c r="BZ58" s="8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83"/>
      <c r="BN59" s="83"/>
      <c r="BO59" s="83"/>
      <c r="BP59" s="83"/>
      <c r="BQ59" s="83"/>
      <c r="BR59" s="83"/>
      <c r="BS59" s="83"/>
      <c r="BT59" s="83"/>
      <c r="BU59" s="83"/>
      <c r="BV59" s="83"/>
      <c r="BW59" s="83"/>
      <c r="BX59" s="83"/>
      <c r="BY59" s="83"/>
      <c r="BZ59" s="8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57"/>
      <c r="BM60" s="83"/>
      <c r="BN60" s="83"/>
      <c r="BO60" s="83"/>
      <c r="BP60" s="83"/>
      <c r="BQ60" s="83"/>
      <c r="BR60" s="83"/>
      <c r="BS60" s="83"/>
      <c r="BT60" s="83"/>
      <c r="BU60" s="83"/>
      <c r="BV60" s="83"/>
      <c r="BW60" s="83"/>
      <c r="BX60" s="83"/>
      <c r="BY60" s="83"/>
      <c r="BZ60" s="8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57"/>
      <c r="BM61" s="83"/>
      <c r="BN61" s="83"/>
      <c r="BO61" s="83"/>
      <c r="BP61" s="83"/>
      <c r="BQ61" s="83"/>
      <c r="BR61" s="83"/>
      <c r="BS61" s="83"/>
      <c r="BT61" s="83"/>
      <c r="BU61" s="83"/>
      <c r="BV61" s="83"/>
      <c r="BW61" s="83"/>
      <c r="BX61" s="83"/>
      <c r="BY61" s="83"/>
      <c r="BZ61" s="8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83"/>
      <c r="BN62" s="83"/>
      <c r="BO62" s="83"/>
      <c r="BP62" s="83"/>
      <c r="BQ62" s="83"/>
      <c r="BR62" s="83"/>
      <c r="BS62" s="83"/>
      <c r="BT62" s="83"/>
      <c r="BU62" s="83"/>
      <c r="BV62" s="83"/>
      <c r="BW62" s="83"/>
      <c r="BX62" s="83"/>
      <c r="BY62" s="83"/>
      <c r="BZ62" s="8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6sIhEgoorTHLoz+S+/2M4RN7vlmn/qE/mPO/UaQZtexI3KmzITphFq3MAvsn3e3WTB6z1v1GprnYj5TJ5+frIQ==" saltValue="z5IXf+Ibiph9O2HpuwS99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123498</v>
      </c>
      <c r="D6" s="20">
        <f t="shared" si="3"/>
        <v>46</v>
      </c>
      <c r="E6" s="20">
        <f t="shared" si="3"/>
        <v>1</v>
      </c>
      <c r="F6" s="20">
        <f t="shared" si="3"/>
        <v>0</v>
      </c>
      <c r="G6" s="20">
        <f t="shared" si="3"/>
        <v>1</v>
      </c>
      <c r="H6" s="20" t="str">
        <f t="shared" si="3"/>
        <v>千葉県　東庄町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84.73</v>
      </c>
      <c r="P6" s="21">
        <f t="shared" si="3"/>
        <v>85.39</v>
      </c>
      <c r="Q6" s="21">
        <f t="shared" si="3"/>
        <v>4620</v>
      </c>
      <c r="R6" s="21">
        <f t="shared" si="3"/>
        <v>13375</v>
      </c>
      <c r="S6" s="21">
        <f t="shared" si="3"/>
        <v>46.25</v>
      </c>
      <c r="T6" s="21">
        <f t="shared" si="3"/>
        <v>289.19</v>
      </c>
      <c r="U6" s="21">
        <f t="shared" si="3"/>
        <v>11346</v>
      </c>
      <c r="V6" s="21">
        <f t="shared" si="3"/>
        <v>46.16</v>
      </c>
      <c r="W6" s="21">
        <f t="shared" si="3"/>
        <v>245.8</v>
      </c>
      <c r="X6" s="22">
        <f>IF(X7="",NA(),X7)</f>
        <v>121.44</v>
      </c>
      <c r="Y6" s="22">
        <f t="shared" ref="Y6:AG6" si="4">IF(Y7="",NA(),Y7)</f>
        <v>124.65</v>
      </c>
      <c r="Z6" s="22">
        <f t="shared" si="4"/>
        <v>125.94</v>
      </c>
      <c r="AA6" s="22">
        <f t="shared" si="4"/>
        <v>123.56</v>
      </c>
      <c r="AB6" s="22">
        <f t="shared" si="4"/>
        <v>115.88</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1979.96</v>
      </c>
      <c r="AU6" s="22">
        <f t="shared" ref="AU6:BC6" si="6">IF(AU7="",NA(),AU7)</f>
        <v>2244.4299999999998</v>
      </c>
      <c r="AV6" s="22">
        <f t="shared" si="6"/>
        <v>1531.67</v>
      </c>
      <c r="AW6" s="22">
        <f t="shared" si="6"/>
        <v>2969.38</v>
      </c>
      <c r="AX6" s="22">
        <f t="shared" si="6"/>
        <v>2142.33</v>
      </c>
      <c r="AY6" s="22">
        <f t="shared" si="6"/>
        <v>355.27</v>
      </c>
      <c r="AZ6" s="22">
        <f t="shared" si="6"/>
        <v>359.7</v>
      </c>
      <c r="BA6" s="22">
        <f t="shared" si="6"/>
        <v>362.93</v>
      </c>
      <c r="BB6" s="22">
        <f t="shared" si="6"/>
        <v>371.81</v>
      </c>
      <c r="BC6" s="22">
        <f t="shared" si="6"/>
        <v>384.23</v>
      </c>
      <c r="BD6" s="21" t="str">
        <f>IF(BD7="","",IF(BD7="-","【-】","【"&amp;SUBSTITUTE(TEXT(BD7,"#,##0.00"),"-","△")&amp;"】"))</f>
        <v>【261.51】</v>
      </c>
      <c r="BE6" s="22">
        <f>IF(BE7="",NA(),BE7)</f>
        <v>32.64</v>
      </c>
      <c r="BF6" s="22">
        <f t="shared" ref="BF6:BN6" si="7">IF(BF7="",NA(),BF7)</f>
        <v>29.39</v>
      </c>
      <c r="BG6" s="22">
        <f t="shared" si="7"/>
        <v>26.94</v>
      </c>
      <c r="BH6" s="22">
        <f t="shared" si="7"/>
        <v>78.400000000000006</v>
      </c>
      <c r="BI6" s="22">
        <f t="shared" si="7"/>
        <v>73.180000000000007</v>
      </c>
      <c r="BJ6" s="22">
        <f t="shared" si="7"/>
        <v>458.27</v>
      </c>
      <c r="BK6" s="22">
        <f t="shared" si="7"/>
        <v>447.01</v>
      </c>
      <c r="BL6" s="22">
        <f t="shared" si="7"/>
        <v>439.05</v>
      </c>
      <c r="BM6" s="22">
        <f t="shared" si="7"/>
        <v>465.85</v>
      </c>
      <c r="BN6" s="22">
        <f t="shared" si="7"/>
        <v>439.43</v>
      </c>
      <c r="BO6" s="21" t="str">
        <f>IF(BO7="","",IF(BO7="-","【-】","【"&amp;SUBSTITUTE(TEXT(BO7,"#,##0.00"),"-","△")&amp;"】"))</f>
        <v>【265.16】</v>
      </c>
      <c r="BP6" s="22">
        <f>IF(BP7="",NA(),BP7)</f>
        <v>92.29</v>
      </c>
      <c r="BQ6" s="22">
        <f t="shared" ref="BQ6:BY6" si="8">IF(BQ7="",NA(),BQ7)</f>
        <v>96.04</v>
      </c>
      <c r="BR6" s="22">
        <f t="shared" si="8"/>
        <v>99.73</v>
      </c>
      <c r="BS6" s="22">
        <f t="shared" si="8"/>
        <v>100.36</v>
      </c>
      <c r="BT6" s="22">
        <f t="shared" si="8"/>
        <v>93.86</v>
      </c>
      <c r="BU6" s="22">
        <f t="shared" si="8"/>
        <v>96.77</v>
      </c>
      <c r="BV6" s="22">
        <f t="shared" si="8"/>
        <v>95.81</v>
      </c>
      <c r="BW6" s="22">
        <f t="shared" si="8"/>
        <v>95.26</v>
      </c>
      <c r="BX6" s="22">
        <f t="shared" si="8"/>
        <v>92.39</v>
      </c>
      <c r="BY6" s="22">
        <f t="shared" si="8"/>
        <v>94.41</v>
      </c>
      <c r="BZ6" s="21" t="str">
        <f>IF(BZ7="","",IF(BZ7="-","【-】","【"&amp;SUBSTITUTE(TEXT(BZ7,"#,##0.00"),"-","△")&amp;"】"))</f>
        <v>【102.35】</v>
      </c>
      <c r="CA6" s="22">
        <f>IF(CA7="",NA(),CA7)</f>
        <v>239.67</v>
      </c>
      <c r="CB6" s="22">
        <f t="shared" ref="CB6:CJ6" si="9">IF(CB7="",NA(),CB7)</f>
        <v>230.68</v>
      </c>
      <c r="CC6" s="22">
        <f t="shared" si="9"/>
        <v>221.6</v>
      </c>
      <c r="CD6" s="22">
        <f t="shared" si="9"/>
        <v>220.3</v>
      </c>
      <c r="CE6" s="22">
        <f t="shared" si="9"/>
        <v>235.55</v>
      </c>
      <c r="CF6" s="22">
        <f t="shared" si="9"/>
        <v>187.18</v>
      </c>
      <c r="CG6" s="22">
        <f t="shared" si="9"/>
        <v>189.58</v>
      </c>
      <c r="CH6" s="22">
        <f t="shared" si="9"/>
        <v>192.82</v>
      </c>
      <c r="CI6" s="22">
        <f t="shared" si="9"/>
        <v>192.98</v>
      </c>
      <c r="CJ6" s="22">
        <f t="shared" si="9"/>
        <v>192.13</v>
      </c>
      <c r="CK6" s="21" t="str">
        <f>IF(CK7="","",IF(CK7="-","【-】","【"&amp;SUBSTITUTE(TEXT(CK7,"#,##0.00"),"-","△")&amp;"】"))</f>
        <v>【167.74】</v>
      </c>
      <c r="CL6" s="22">
        <f>IF(CL7="",NA(),CL7)</f>
        <v>49.97</v>
      </c>
      <c r="CM6" s="22">
        <f t="shared" ref="CM6:CU6" si="10">IF(CM7="",NA(),CM7)</f>
        <v>51.69</v>
      </c>
      <c r="CN6" s="22">
        <f t="shared" si="10"/>
        <v>52.28</v>
      </c>
      <c r="CO6" s="22">
        <f t="shared" si="10"/>
        <v>54.12</v>
      </c>
      <c r="CP6" s="22">
        <f t="shared" si="10"/>
        <v>57.15</v>
      </c>
      <c r="CQ6" s="22">
        <f t="shared" si="10"/>
        <v>55.88</v>
      </c>
      <c r="CR6" s="22">
        <f t="shared" si="10"/>
        <v>55.22</v>
      </c>
      <c r="CS6" s="22">
        <f t="shared" si="10"/>
        <v>54.05</v>
      </c>
      <c r="CT6" s="22">
        <f t="shared" si="10"/>
        <v>54.43</v>
      </c>
      <c r="CU6" s="22">
        <f t="shared" si="10"/>
        <v>53.87</v>
      </c>
      <c r="CV6" s="21" t="str">
        <f>IF(CV7="","",IF(CV7="-","【-】","【"&amp;SUBSTITUTE(TEXT(CV7,"#,##0.00"),"-","△")&amp;"】"))</f>
        <v>【60.29】</v>
      </c>
      <c r="CW6" s="22">
        <f>IF(CW7="",NA(),CW7)</f>
        <v>97.13</v>
      </c>
      <c r="CX6" s="22">
        <f t="shared" ref="CX6:DF6" si="11">IF(CX7="",NA(),CX7)</f>
        <v>96.65</v>
      </c>
      <c r="CY6" s="22">
        <f t="shared" si="11"/>
        <v>95.96</v>
      </c>
      <c r="CZ6" s="22">
        <f t="shared" si="11"/>
        <v>95.1</v>
      </c>
      <c r="DA6" s="22">
        <f t="shared" si="11"/>
        <v>93.55</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75.17</v>
      </c>
      <c r="DI6" s="22">
        <f t="shared" ref="DI6:DQ6" si="12">IF(DI7="",NA(),DI7)</f>
        <v>76.86</v>
      </c>
      <c r="DJ6" s="22">
        <f t="shared" si="12"/>
        <v>78.25</v>
      </c>
      <c r="DK6" s="22">
        <f t="shared" si="12"/>
        <v>74.72</v>
      </c>
      <c r="DL6" s="22">
        <f t="shared" si="12"/>
        <v>76.38</v>
      </c>
      <c r="DM6" s="22">
        <f t="shared" si="12"/>
        <v>46.61</v>
      </c>
      <c r="DN6" s="22">
        <f t="shared" si="12"/>
        <v>47.97</v>
      </c>
      <c r="DO6" s="22">
        <f t="shared" si="12"/>
        <v>49.12</v>
      </c>
      <c r="DP6" s="22">
        <f t="shared" si="12"/>
        <v>49.39</v>
      </c>
      <c r="DQ6" s="22">
        <f t="shared" si="12"/>
        <v>50.75</v>
      </c>
      <c r="DR6" s="21" t="str">
        <f>IF(DR7="","",IF(DR7="-","【-】","【"&amp;SUBSTITUTE(TEXT(DR7,"#,##0.00"),"-","△")&amp;"】"))</f>
        <v>【50.88】</v>
      </c>
      <c r="DS6" s="21">
        <f>IF(DS7="",NA(),DS7)</f>
        <v>0</v>
      </c>
      <c r="DT6" s="21">
        <f t="shared" ref="DT6:EB6" si="13">IF(DT7="",NA(),DT7)</f>
        <v>0</v>
      </c>
      <c r="DU6" s="21">
        <f t="shared" si="13"/>
        <v>0</v>
      </c>
      <c r="DV6" s="21">
        <f t="shared" si="13"/>
        <v>0</v>
      </c>
      <c r="DW6" s="21">
        <f t="shared" si="13"/>
        <v>0</v>
      </c>
      <c r="DX6" s="22">
        <f t="shared" si="13"/>
        <v>10.84</v>
      </c>
      <c r="DY6" s="22">
        <f t="shared" si="13"/>
        <v>15.33</v>
      </c>
      <c r="DZ6" s="22">
        <f t="shared" si="13"/>
        <v>16.760000000000002</v>
      </c>
      <c r="EA6" s="22">
        <f t="shared" si="13"/>
        <v>18.57</v>
      </c>
      <c r="EB6" s="22">
        <f t="shared" si="13"/>
        <v>21.14</v>
      </c>
      <c r="EC6" s="21" t="str">
        <f>IF(EC7="","",IF(EC7="-","【-】","【"&amp;SUBSTITUTE(TEXT(EC7,"#,##0.00"),"-","△")&amp;"】"))</f>
        <v>【22.30】</v>
      </c>
      <c r="ED6" s="21">
        <f>IF(ED7="",NA(),ED7)</f>
        <v>0</v>
      </c>
      <c r="EE6" s="21">
        <f t="shared" ref="EE6:EM6" si="14">IF(EE7="",NA(),EE7)</f>
        <v>0</v>
      </c>
      <c r="EF6" s="21">
        <f t="shared" si="14"/>
        <v>0</v>
      </c>
      <c r="EG6" s="21">
        <f t="shared" si="14"/>
        <v>0</v>
      </c>
      <c r="EH6" s="21">
        <f t="shared" si="14"/>
        <v>0</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2">
      <c r="A7" s="15"/>
      <c r="B7" s="24">
        <v>2021</v>
      </c>
      <c r="C7" s="24">
        <v>123498</v>
      </c>
      <c r="D7" s="24">
        <v>46</v>
      </c>
      <c r="E7" s="24">
        <v>1</v>
      </c>
      <c r="F7" s="24">
        <v>0</v>
      </c>
      <c r="G7" s="24">
        <v>1</v>
      </c>
      <c r="H7" s="24" t="s">
        <v>93</v>
      </c>
      <c r="I7" s="24" t="s">
        <v>94</v>
      </c>
      <c r="J7" s="24" t="s">
        <v>95</v>
      </c>
      <c r="K7" s="24" t="s">
        <v>96</v>
      </c>
      <c r="L7" s="24" t="s">
        <v>97</v>
      </c>
      <c r="M7" s="24" t="s">
        <v>98</v>
      </c>
      <c r="N7" s="25" t="s">
        <v>99</v>
      </c>
      <c r="O7" s="25">
        <v>84.73</v>
      </c>
      <c r="P7" s="25">
        <v>85.39</v>
      </c>
      <c r="Q7" s="25">
        <v>4620</v>
      </c>
      <c r="R7" s="25">
        <v>13375</v>
      </c>
      <c r="S7" s="25">
        <v>46.25</v>
      </c>
      <c r="T7" s="25">
        <v>289.19</v>
      </c>
      <c r="U7" s="25">
        <v>11346</v>
      </c>
      <c r="V7" s="25">
        <v>46.16</v>
      </c>
      <c r="W7" s="25">
        <v>245.8</v>
      </c>
      <c r="X7" s="25">
        <v>121.44</v>
      </c>
      <c r="Y7" s="25">
        <v>124.65</v>
      </c>
      <c r="Z7" s="25">
        <v>125.94</v>
      </c>
      <c r="AA7" s="25">
        <v>123.56</v>
      </c>
      <c r="AB7" s="25">
        <v>115.88</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1979.96</v>
      </c>
      <c r="AU7" s="25">
        <v>2244.4299999999998</v>
      </c>
      <c r="AV7" s="25">
        <v>1531.67</v>
      </c>
      <c r="AW7" s="25">
        <v>2969.38</v>
      </c>
      <c r="AX7" s="25">
        <v>2142.33</v>
      </c>
      <c r="AY7" s="25">
        <v>355.27</v>
      </c>
      <c r="AZ7" s="25">
        <v>359.7</v>
      </c>
      <c r="BA7" s="25">
        <v>362.93</v>
      </c>
      <c r="BB7" s="25">
        <v>371.81</v>
      </c>
      <c r="BC7" s="25">
        <v>384.23</v>
      </c>
      <c r="BD7" s="25">
        <v>261.51</v>
      </c>
      <c r="BE7" s="25">
        <v>32.64</v>
      </c>
      <c r="BF7" s="25">
        <v>29.39</v>
      </c>
      <c r="BG7" s="25">
        <v>26.94</v>
      </c>
      <c r="BH7" s="25">
        <v>78.400000000000006</v>
      </c>
      <c r="BI7" s="25">
        <v>73.180000000000007</v>
      </c>
      <c r="BJ7" s="25">
        <v>458.27</v>
      </c>
      <c r="BK7" s="25">
        <v>447.01</v>
      </c>
      <c r="BL7" s="25">
        <v>439.05</v>
      </c>
      <c r="BM7" s="25">
        <v>465.85</v>
      </c>
      <c r="BN7" s="25">
        <v>439.43</v>
      </c>
      <c r="BO7" s="25">
        <v>265.16000000000003</v>
      </c>
      <c r="BP7" s="25">
        <v>92.29</v>
      </c>
      <c r="BQ7" s="25">
        <v>96.04</v>
      </c>
      <c r="BR7" s="25">
        <v>99.73</v>
      </c>
      <c r="BS7" s="25">
        <v>100.36</v>
      </c>
      <c r="BT7" s="25">
        <v>93.86</v>
      </c>
      <c r="BU7" s="25">
        <v>96.77</v>
      </c>
      <c r="BV7" s="25">
        <v>95.81</v>
      </c>
      <c r="BW7" s="25">
        <v>95.26</v>
      </c>
      <c r="BX7" s="25">
        <v>92.39</v>
      </c>
      <c r="BY7" s="25">
        <v>94.41</v>
      </c>
      <c r="BZ7" s="25">
        <v>102.35</v>
      </c>
      <c r="CA7" s="25">
        <v>239.67</v>
      </c>
      <c r="CB7" s="25">
        <v>230.68</v>
      </c>
      <c r="CC7" s="25">
        <v>221.6</v>
      </c>
      <c r="CD7" s="25">
        <v>220.3</v>
      </c>
      <c r="CE7" s="25">
        <v>235.55</v>
      </c>
      <c r="CF7" s="25">
        <v>187.18</v>
      </c>
      <c r="CG7" s="25">
        <v>189.58</v>
      </c>
      <c r="CH7" s="25">
        <v>192.82</v>
      </c>
      <c r="CI7" s="25">
        <v>192.98</v>
      </c>
      <c r="CJ7" s="25">
        <v>192.13</v>
      </c>
      <c r="CK7" s="25">
        <v>167.74</v>
      </c>
      <c r="CL7" s="25">
        <v>49.97</v>
      </c>
      <c r="CM7" s="25">
        <v>51.69</v>
      </c>
      <c r="CN7" s="25">
        <v>52.28</v>
      </c>
      <c r="CO7" s="25">
        <v>54.12</v>
      </c>
      <c r="CP7" s="25">
        <v>57.15</v>
      </c>
      <c r="CQ7" s="25">
        <v>55.88</v>
      </c>
      <c r="CR7" s="25">
        <v>55.22</v>
      </c>
      <c r="CS7" s="25">
        <v>54.05</v>
      </c>
      <c r="CT7" s="25">
        <v>54.43</v>
      </c>
      <c r="CU7" s="25">
        <v>53.87</v>
      </c>
      <c r="CV7" s="25">
        <v>60.29</v>
      </c>
      <c r="CW7" s="25">
        <v>97.13</v>
      </c>
      <c r="CX7" s="25">
        <v>96.65</v>
      </c>
      <c r="CY7" s="25">
        <v>95.96</v>
      </c>
      <c r="CZ7" s="25">
        <v>95.1</v>
      </c>
      <c r="DA7" s="25">
        <v>93.55</v>
      </c>
      <c r="DB7" s="25">
        <v>80.989999999999995</v>
      </c>
      <c r="DC7" s="25">
        <v>80.930000000000007</v>
      </c>
      <c r="DD7" s="25">
        <v>80.510000000000005</v>
      </c>
      <c r="DE7" s="25">
        <v>79.44</v>
      </c>
      <c r="DF7" s="25">
        <v>79.489999999999995</v>
      </c>
      <c r="DG7" s="25">
        <v>90.12</v>
      </c>
      <c r="DH7" s="25">
        <v>75.17</v>
      </c>
      <c r="DI7" s="25">
        <v>76.86</v>
      </c>
      <c r="DJ7" s="25">
        <v>78.25</v>
      </c>
      <c r="DK7" s="25">
        <v>74.72</v>
      </c>
      <c r="DL7" s="25">
        <v>76.38</v>
      </c>
      <c r="DM7" s="25">
        <v>46.61</v>
      </c>
      <c r="DN7" s="25">
        <v>47.97</v>
      </c>
      <c r="DO7" s="25">
        <v>49.12</v>
      </c>
      <c r="DP7" s="25">
        <v>49.39</v>
      </c>
      <c r="DQ7" s="25">
        <v>50.75</v>
      </c>
      <c r="DR7" s="25">
        <v>50.88</v>
      </c>
      <c r="DS7" s="25">
        <v>0</v>
      </c>
      <c r="DT7" s="25">
        <v>0</v>
      </c>
      <c r="DU7" s="25">
        <v>0</v>
      </c>
      <c r="DV7" s="25">
        <v>0</v>
      </c>
      <c r="DW7" s="25">
        <v>0</v>
      </c>
      <c r="DX7" s="25">
        <v>10.84</v>
      </c>
      <c r="DY7" s="25">
        <v>15.33</v>
      </c>
      <c r="DZ7" s="25">
        <v>16.760000000000002</v>
      </c>
      <c r="EA7" s="25">
        <v>18.57</v>
      </c>
      <c r="EB7" s="25">
        <v>21.14</v>
      </c>
      <c r="EC7" s="25">
        <v>22.3</v>
      </c>
      <c r="ED7" s="25">
        <v>0</v>
      </c>
      <c r="EE7" s="25">
        <v>0</v>
      </c>
      <c r="EF7" s="25">
        <v>0</v>
      </c>
      <c r="EG7" s="25">
        <v>0</v>
      </c>
      <c r="EH7" s="25">
        <v>0</v>
      </c>
      <c r="EI7" s="25">
        <v>0.39</v>
      </c>
      <c r="EJ7" s="25">
        <v>0.43</v>
      </c>
      <c r="EK7" s="25">
        <v>0.42</v>
      </c>
      <c r="EL7" s="25">
        <v>0.44</v>
      </c>
      <c r="EM7" s="25">
        <v>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cp:lastPrinted>2023-01-31T01:38:42Z</cp:lastPrinted>
  <dcterms:created xsi:type="dcterms:W3CDTF">2022-12-01T00:56:29Z</dcterms:created>
  <dcterms:modified xsi:type="dcterms:W3CDTF">2023-01-31T01:38:51Z</dcterms:modified>
  <cp:category/>
</cp:coreProperties>
</file>