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stfs02\01170_市町村課$\01_所属全体フォルダ\6理財班\41-公営企業\★R04\04 経営比較分析表\20230106 経営比較分析表の分析等について（依頼）\07 検収後最終版データ\175 下水道（農業）\"/>
    </mc:Choice>
  </mc:AlternateContent>
  <xr:revisionPtr revIDLastSave="0" documentId="13_ncr:1_{E2822F71-8EB4-4DC7-A8AB-4A6ED0C47084}" xr6:coauthVersionLast="47" xr6:coauthVersionMax="47" xr10:uidLastSave="{00000000-0000-0000-0000-000000000000}"/>
  <workbookProtection workbookAlgorithmName="SHA-512" workbookHashValue="T0zLb8wmLQiy/Y71mONtK9QEU+UU51XWY4ppHwQDuyFn1Nfd+8y8YJLaTlv98W983A5rfzygNId3j/gcVpORuA==" workbookSaltValue="P3CAT3r0As0LtQWw0Ss+gQ==" workbookSpinCount="100000" lockStructure="1"/>
  <bookViews>
    <workbookView xWindow="2868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L10" i="4"/>
  <c r="P10" i="4"/>
  <c r="AL8" i="4"/>
  <c r="P8" i="4"/>
  <c r="I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<sst xmlns="http://schemas.openxmlformats.org/spreadsheetml/2006/main" count="236" uniqueCount="121">
  <si>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</si>
  <si>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</si>
  <si>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</si>
  <si>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</si>
  <si>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</si>
  <si>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</si>
  <si>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</si>
  <si>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</si>
  <si>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</si>
  <si>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</si>
  <si>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</si>
  <si>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</si>
  <si>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</si>
  <si>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</si>
  <si>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</si>
  <si>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</si>
  <si>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</si>
  <si>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</si>
  <si>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</si>
  <si>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</si>
  <si>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</si>
  <si>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</si>
  <si>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</si>
  <si>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</si>
  <si>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</si>
  <si>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</si>
  <si>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</si>
  <si>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</si>
  <si>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</si>
  <si>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</si>
  <si>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</si>
  <si>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</si>
  <si>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</si>
  <si>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</si>
  <si>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</si>
  <si>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</si>
  <si>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</si>
  <si>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</si>
  <si>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</si>
  <si>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</si>
  <si>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</si>
  <si>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</si>
  <si>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</si>
  <si>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</si>
  <si>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</si>
  <si>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</si>
  <si>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</si>
  <si>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</si>
  <si>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</si>
  <si>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</si>
  <si>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</si>
  <si>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</si>
  <si>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</si>
  <si>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</si>
  <si>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</si>
  <si>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</si>
  <si>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</si>
  <si>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</si>
  <si>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</si>
  <si>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</si>
  <si>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</si>
  <si>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</si>
  <si>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</si>
  <si>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</si>
  <si>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</si>
  <si>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</si>
  <si>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</si>
  <si>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</si>
  <si>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</si>
  <si>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</si>
  <si>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</si>
  <si>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</si>
  <si>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</si>
  <si>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</si>
  <si>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</si>
  <si>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</si>
  <si>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</si>
  <si>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</si>
  <si>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</si>
  <si>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</si>
  <si>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</si>
  <si>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</si>
  <si>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</si>
  <si>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</si>
  <si>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</si>
  <si>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</si>
  <si>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</si>
  <si>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</si>
  <si>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</si>
  <si>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</si>
  <si>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</si>
  <si>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</si>
  <si>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</si>
  <si>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</si>
  <si>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</si>
  <si>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</si>
  <si>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</si>
  <si>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</si>
  <si>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</si>
  <si>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一宮町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</si>
  <si>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</si>
  <si>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</si>
  <si>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</si>
  <si>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</si>
  <si>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</si>
  <si>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</si>
  <si>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</si>
  <si>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</si>
  <si>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</si>
  <si>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</si>
  <si>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</si>
  <si>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</si>
  <si>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</si>
  <si>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</si>
  <si>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</si>
  <si>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</si>
  <si>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</si>
  <si>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</si>
  <si>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一宮町には3ヵ所の農業集落排水処理施設がある。各施設は老朽化が進み、機械設備等はすでに耐用年数越えている為、施設改修を計画している。これに伴い、経営に与える影響を踏まえ、より一層の財源確保等、計画的な投資を計画する。</t>
    <rPh sb="0" eb="2">
      <t>イチノミヤ</t>
    </rPh>
    <rPh sb="2" eb="3">
      <t>マチ</t>
    </rPh>
    <rPh sb="7" eb="8">
      <t>ショ</t>
    </rPh>
    <rPh sb="9" eb="11">
      <t>ノウギョウ</t>
    </rPh>
    <rPh sb="11" eb="13">
      <t>シュウラク</t>
    </rPh>
    <rPh sb="13" eb="15">
      <t>ハイスイ</t>
    </rPh>
    <rPh sb="15" eb="17">
      <t>ショリ</t>
    </rPh>
    <rPh sb="17" eb="19">
      <t>シセツ</t>
    </rPh>
    <rPh sb="23" eb="26">
      <t>カクシセツ</t>
    </rPh>
    <rPh sb="27" eb="30">
      <t>ロウキュウカ</t>
    </rPh>
    <rPh sb="31" eb="32">
      <t>スス</t>
    </rPh>
    <rPh sb="34" eb="36">
      <t>キカイ</t>
    </rPh>
    <rPh sb="36" eb="38">
      <t>セツビ</t>
    </rPh>
    <rPh sb="38" eb="39">
      <t>トウ</t>
    </rPh>
    <rPh sb="43" eb="45">
      <t>タイヨウ</t>
    </rPh>
    <rPh sb="45" eb="47">
      <t>ネンスウ</t>
    </rPh>
    <rPh sb="47" eb="48">
      <t>コ</t>
    </rPh>
    <rPh sb="52" eb="53">
      <t>タメ</t>
    </rPh>
    <rPh sb="54" eb="56">
      <t>シセツ</t>
    </rPh>
    <rPh sb="56" eb="58">
      <t>カイシュウ</t>
    </rPh>
    <rPh sb="59" eb="61">
      <t>ケイカク</t>
    </rPh>
    <rPh sb="69" eb="70">
      <t>トモナ</t>
    </rPh>
    <rPh sb="72" eb="74">
      <t>ケイエイ</t>
    </rPh>
    <rPh sb="75" eb="76">
      <t>アタ</t>
    </rPh>
    <rPh sb="78" eb="80">
      <t>エイキョウ</t>
    </rPh>
    <rPh sb="81" eb="82">
      <t>フ</t>
    </rPh>
    <rPh sb="87" eb="89">
      <t>イッソウ</t>
    </rPh>
    <rPh sb="90" eb="92">
      <t>ザイゲン</t>
    </rPh>
    <rPh sb="92" eb="94">
      <t>カクホ</t>
    </rPh>
    <rPh sb="94" eb="95">
      <t>トウ</t>
    </rPh>
    <rPh sb="96" eb="99">
      <t>ケイカクテキ</t>
    </rPh>
    <rPh sb="100" eb="102">
      <t>トウシ</t>
    </rPh>
    <rPh sb="103" eb="105">
      <t>ケイカク</t>
    </rPh>
    <phoneticPr fontId="4"/>
  </si>
  <si>
    <t>汚水処理施設全体実施設計業務により、汚水処理費が増加した。これにより、汚水処理原価の増加、経費回収率の減少を示した。使用料の改定、徴収率向上、歳出削減等、効果的な施策を展開していき、経費回収率も重要な指標に位置づけながら、経営改善に向け、積極的な活動を実行していく。</t>
    <rPh sb="0" eb="2">
      <t>オスイ</t>
    </rPh>
    <rPh sb="2" eb="4">
      <t>ショリ</t>
    </rPh>
    <rPh sb="4" eb="6">
      <t>シセツ</t>
    </rPh>
    <rPh sb="6" eb="8">
      <t>ゼンタイ</t>
    </rPh>
    <rPh sb="8" eb="10">
      <t>ジッシ</t>
    </rPh>
    <rPh sb="10" eb="12">
      <t>セッケイ</t>
    </rPh>
    <rPh sb="12" eb="14">
      <t>ギョウム</t>
    </rPh>
    <rPh sb="18" eb="20">
      <t>オスイ</t>
    </rPh>
    <rPh sb="20" eb="22">
      <t>ショリ</t>
    </rPh>
    <rPh sb="22" eb="23">
      <t>ヒ</t>
    </rPh>
    <rPh sb="24" eb="26">
      <t>ゾウカ</t>
    </rPh>
    <rPh sb="35" eb="37">
      <t>オスイ</t>
    </rPh>
    <rPh sb="37" eb="39">
      <t>ショリ</t>
    </rPh>
    <rPh sb="39" eb="41">
      <t>ゲンカ</t>
    </rPh>
    <rPh sb="42" eb="44">
      <t>ゾウカ</t>
    </rPh>
    <rPh sb="45" eb="47">
      <t>ケイヒ</t>
    </rPh>
    <rPh sb="47" eb="49">
      <t>カイシュウ</t>
    </rPh>
    <rPh sb="49" eb="50">
      <t>リツ</t>
    </rPh>
    <rPh sb="51" eb="53">
      <t>ゲンショウ</t>
    </rPh>
    <rPh sb="54" eb="55">
      <t>シメ</t>
    </rPh>
    <rPh sb="58" eb="61">
      <t>シヨウリョウ</t>
    </rPh>
    <rPh sb="62" eb="64">
      <t>カイテイ</t>
    </rPh>
    <rPh sb="65" eb="67">
      <t>チョウシュウ</t>
    </rPh>
    <rPh sb="67" eb="68">
      <t>リツ</t>
    </rPh>
    <rPh sb="68" eb="70">
      <t>コウジョウ</t>
    </rPh>
    <rPh sb="71" eb="73">
      <t>サイシュツ</t>
    </rPh>
    <rPh sb="73" eb="75">
      <t>サクゲン</t>
    </rPh>
    <rPh sb="75" eb="76">
      <t>トウ</t>
    </rPh>
    <rPh sb="77" eb="80">
      <t>コウカテキ</t>
    </rPh>
    <rPh sb="81" eb="83">
      <t>シサク</t>
    </rPh>
    <rPh sb="84" eb="86">
      <t>テンカイ</t>
    </rPh>
    <rPh sb="91" eb="93">
      <t>ケイヒ</t>
    </rPh>
    <rPh sb="93" eb="95">
      <t>カイシュウ</t>
    </rPh>
    <rPh sb="95" eb="96">
      <t>リツ</t>
    </rPh>
    <rPh sb="97" eb="99">
      <t>ジュウヨウ</t>
    </rPh>
    <rPh sb="100" eb="102">
      <t>シヒョウ</t>
    </rPh>
    <phoneticPr fontId="4"/>
  </si>
  <si>
    <t>一宮町の農業集落排水事業は、施設の老朽化により、今後多くの施設更新等が見込まれ、経営状況の悪化が想定される。このことから、計画人口に満たない地区の接続向上やライフサイクルコストの削減等を積極的に推進するとともに、使用料の見直しや徴収率向上を目指し、経営の効率化・健全化を目指す。</t>
    <rPh sb="0" eb="1">
      <t>イチ</t>
    </rPh>
    <rPh sb="1" eb="2">
      <t>ミヤ</t>
    </rPh>
    <rPh sb="2" eb="3">
      <t>マチ</t>
    </rPh>
    <rPh sb="4" eb="6">
      <t>ノウギョウ</t>
    </rPh>
    <rPh sb="6" eb="8">
      <t>シュウラク</t>
    </rPh>
    <rPh sb="8" eb="10">
      <t>ハイスイ</t>
    </rPh>
    <rPh sb="10" eb="12">
      <t>ジギョウ</t>
    </rPh>
    <rPh sb="14" eb="16">
      <t>シセツ</t>
    </rPh>
    <rPh sb="17" eb="20">
      <t>ロウキュウカ</t>
    </rPh>
    <rPh sb="24" eb="26">
      <t>コンゴ</t>
    </rPh>
    <rPh sb="26" eb="27">
      <t>オオ</t>
    </rPh>
    <rPh sb="29" eb="31">
      <t>シセツ</t>
    </rPh>
    <rPh sb="31" eb="33">
      <t>コウシン</t>
    </rPh>
    <rPh sb="33" eb="34">
      <t>トウ</t>
    </rPh>
    <rPh sb="35" eb="37">
      <t>ミコ</t>
    </rPh>
    <rPh sb="40" eb="42">
      <t>ケイエイ</t>
    </rPh>
    <rPh sb="42" eb="44">
      <t>ジョウキョウ</t>
    </rPh>
    <rPh sb="45" eb="47">
      <t>アッカ</t>
    </rPh>
    <rPh sb="48" eb="50">
      <t>ソウテイ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</si>
</sst>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67-4BF0-8B49-6628F0B5D659}"/>
            </c:ext>
          </c:extLst>
        </c:ser>
        <c:dLbls>
          <c:showLegendKey val="0"/>
          <c:showVal val="0"/>
          <c:showCatName val="0"/>
          <c:showSerName val="0"/>
          <c:showPercent val="0"/>
          <c:showBubbleSize val="0"/>
        </c:dLbls>
        <c:gapWidth val="150"/>
        <c:axId val="175681008"/>
        <c:axId val="175520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0.02</c:v>
                </c:pt>
                <c:pt idx="4">
                  <c:v>0.01</c:v>
                </c:pt>
              </c:numCache>
            </c:numRef>
          </c:val>
          <c:smooth val="0"/>
          <c:extLst>
            <c:ext xmlns:c16="http://schemas.microsoft.com/office/drawing/2014/chart" uri="{C3380CC4-5D6E-409C-BE32-E72D297353CC}">
              <c16:uniqueId val="{00000001-7E67-4BF0-8B49-6628F0B5D659}"/>
            </c:ext>
          </c:extLst>
        </c:ser>
        <c:dLbls>
          <c:showLegendKey val="0"/>
          <c:showVal val="0"/>
          <c:showCatName val="0"/>
          <c:showSerName val="0"/>
          <c:showPercent val="0"/>
          <c:showBubbleSize val="0"/>
        </c:dLbls>
        <c:marker val="1"/>
        <c:smooth val="0"/>
        <c:axId val="175681008"/>
        <c:axId val="175520440"/>
      </c:lineChart>
      <c:dateAx>
        <c:axId val="175681008"/>
        <c:scaling>
          <c:orientation val="minMax"/>
        </c:scaling>
        <c:delete val="1"/>
        <c:axPos val="b"/>
        <c:numFmt formatCode="&quot;H&quot;yy" sourceLinked="1"/>
        <c:majorTickMark val="none"/>
        <c:minorTickMark val="none"/>
        <c:tickLblPos val="none"/>
        <c:crossAx val="175520440"/>
        <c:crosses val="autoZero"/>
        <c:auto val="1"/>
        <c:lblOffset val="100"/>
        <c:baseTimeUnit val="years"/>
      </c:dateAx>
      <c:valAx>
        <c:axId val="175520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68100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formatCode="#,##0.00;&quot;△&quot;#,##0.00;&quot;-&quot;">
                  <c:v>63.52</c:v>
                </c:pt>
                <c:pt idx="1">
                  <c:v>0</c:v>
                </c:pt>
                <c:pt idx="2">
                  <c:v>0</c:v>
                </c:pt>
                <c:pt idx="3">
                  <c:v>0</c:v>
                </c:pt>
                <c:pt idx="4">
                  <c:v>0</c:v>
                </c:pt>
              </c:numCache>
            </c:numRef>
          </c:val>
          <c:extLst>
            <c:ext xmlns:c16="http://schemas.microsoft.com/office/drawing/2014/chart" uri="{C3380CC4-5D6E-409C-BE32-E72D297353CC}">
              <c16:uniqueId val="{00000000-4DA1-4E24-9538-5AE451CB015E}"/>
            </c:ext>
          </c:extLst>
        </c:ser>
        <c:dLbls>
          <c:showLegendKey val="0"/>
          <c:showVal val="0"/>
          <c:showCatName val="0"/>
          <c:showSerName val="0"/>
          <c:showPercent val="0"/>
          <c:showBubbleSize val="0"/>
        </c:dLbls>
        <c:gapWidth val="150"/>
        <c:axId val="175967464"/>
        <c:axId val="175967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55.26</c:v>
                </c:pt>
                <c:pt idx="4">
                  <c:v>54.54</c:v>
                </c:pt>
              </c:numCache>
            </c:numRef>
          </c:val>
          <c:smooth val="0"/>
          <c:extLst>
            <c:ext xmlns:c16="http://schemas.microsoft.com/office/drawing/2014/chart" uri="{C3380CC4-5D6E-409C-BE32-E72D297353CC}">
              <c16:uniqueId val="{00000001-4DA1-4E24-9538-5AE451CB015E}"/>
            </c:ext>
          </c:extLst>
        </c:ser>
        <c:dLbls>
          <c:showLegendKey val="0"/>
          <c:showVal val="0"/>
          <c:showCatName val="0"/>
          <c:showSerName val="0"/>
          <c:showPercent val="0"/>
          <c:showBubbleSize val="0"/>
        </c:dLbls>
        <c:marker val="1"/>
        <c:smooth val="0"/>
        <c:axId val="175967464"/>
        <c:axId val="175967856"/>
      </c:lineChart>
      <c:dateAx>
        <c:axId val="175967464"/>
        <c:scaling>
          <c:orientation val="minMax"/>
        </c:scaling>
        <c:delete val="1"/>
        <c:axPos val="b"/>
        <c:numFmt formatCode="&quot;H&quot;yy" sourceLinked="1"/>
        <c:majorTickMark val="none"/>
        <c:minorTickMark val="none"/>
        <c:tickLblPos val="none"/>
        <c:crossAx val="175967856"/>
        <c:crosses val="autoZero"/>
        <c:auto val="1"/>
        <c:lblOffset val="100"/>
        <c:baseTimeUnit val="years"/>
      </c:dateAx>
      <c:valAx>
        <c:axId val="17596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967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816-4B96-BB88-27E984279420}"/>
            </c:ext>
          </c:extLst>
        </c:ser>
        <c:dLbls>
          <c:showLegendKey val="0"/>
          <c:showVal val="0"/>
          <c:showCatName val="0"/>
          <c:showSerName val="0"/>
          <c:showPercent val="0"/>
          <c:showBubbleSize val="0"/>
        </c:dLbls>
        <c:gapWidth val="150"/>
        <c:axId val="176381816"/>
        <c:axId val="17638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90.52</c:v>
                </c:pt>
                <c:pt idx="4">
                  <c:v>90.3</c:v>
                </c:pt>
              </c:numCache>
            </c:numRef>
          </c:val>
          <c:smooth val="0"/>
          <c:extLst>
            <c:ext xmlns:c16="http://schemas.microsoft.com/office/drawing/2014/chart" uri="{C3380CC4-5D6E-409C-BE32-E72D297353CC}">
              <c16:uniqueId val="{00000001-0816-4B96-BB88-27E984279420}"/>
            </c:ext>
          </c:extLst>
        </c:ser>
        <c:dLbls>
          <c:showLegendKey val="0"/>
          <c:showVal val="0"/>
          <c:showCatName val="0"/>
          <c:showSerName val="0"/>
          <c:showPercent val="0"/>
          <c:showBubbleSize val="0"/>
        </c:dLbls>
        <c:marker val="1"/>
        <c:smooth val="0"/>
        <c:axId val="176381816"/>
        <c:axId val="176382208"/>
      </c:lineChart>
      <c:dateAx>
        <c:axId val="176381816"/>
        <c:scaling>
          <c:orientation val="minMax"/>
        </c:scaling>
        <c:delete val="1"/>
        <c:axPos val="b"/>
        <c:numFmt formatCode="&quot;H&quot;yy" sourceLinked="1"/>
        <c:majorTickMark val="none"/>
        <c:minorTickMark val="none"/>
        <c:tickLblPos val="none"/>
        <c:crossAx val="176382208"/>
        <c:crosses val="autoZero"/>
        <c:auto val="1"/>
        <c:lblOffset val="100"/>
        <c:baseTimeUnit val="years"/>
      </c:dateAx>
      <c:valAx>
        <c:axId val="17638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381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56.78</c:v>
                </c:pt>
                <c:pt idx="1">
                  <c:v>55.82</c:v>
                </c:pt>
                <c:pt idx="2">
                  <c:v>57.74</c:v>
                </c:pt>
                <c:pt idx="3">
                  <c:v>58.5</c:v>
                </c:pt>
                <c:pt idx="4">
                  <c:v>40.42</c:v>
                </c:pt>
              </c:numCache>
            </c:numRef>
          </c:val>
          <c:extLst>
            <c:ext xmlns:c16="http://schemas.microsoft.com/office/drawing/2014/chart" uri="{C3380CC4-5D6E-409C-BE32-E72D297353CC}">
              <c16:uniqueId val="{00000000-7129-4D14-9C41-B575A7AE91A0}"/>
            </c:ext>
          </c:extLst>
        </c:ser>
        <c:dLbls>
          <c:showLegendKey val="0"/>
          <c:showVal val="0"/>
          <c:showCatName val="0"/>
          <c:showSerName val="0"/>
          <c:showPercent val="0"/>
          <c:showBubbleSize val="0"/>
        </c:dLbls>
        <c:gapWidth val="150"/>
        <c:axId val="176134152"/>
        <c:axId val="176134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29-4D14-9C41-B575A7AE91A0}"/>
            </c:ext>
          </c:extLst>
        </c:ser>
        <c:dLbls>
          <c:showLegendKey val="0"/>
          <c:showVal val="0"/>
          <c:showCatName val="0"/>
          <c:showSerName val="0"/>
          <c:showPercent val="0"/>
          <c:showBubbleSize val="0"/>
        </c:dLbls>
        <c:marker val="1"/>
        <c:smooth val="0"/>
        <c:axId val="176134152"/>
        <c:axId val="176134536"/>
      </c:lineChart>
      <c:dateAx>
        <c:axId val="176134152"/>
        <c:scaling>
          <c:orientation val="minMax"/>
        </c:scaling>
        <c:delete val="1"/>
        <c:axPos val="b"/>
        <c:numFmt formatCode="&quot;H&quot;yy" sourceLinked="1"/>
        <c:majorTickMark val="none"/>
        <c:minorTickMark val="none"/>
        <c:tickLblPos val="none"/>
        <c:crossAx val="176134536"/>
        <c:crosses val="autoZero"/>
        <c:auto val="1"/>
        <c:lblOffset val="100"/>
        <c:baseTimeUnit val="years"/>
      </c:dateAx>
      <c:valAx>
        <c:axId val="176134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134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0C-46AE-84A5-99E53F9385BE}"/>
            </c:ext>
          </c:extLst>
        </c:ser>
        <c:dLbls>
          <c:showLegendKey val="0"/>
          <c:showVal val="0"/>
          <c:showCatName val="0"/>
          <c:showSerName val="0"/>
          <c:showPercent val="0"/>
          <c:showBubbleSize val="0"/>
        </c:dLbls>
        <c:gapWidth val="150"/>
        <c:axId val="176156272"/>
        <c:axId val="17619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0C-46AE-84A5-99E53F9385BE}"/>
            </c:ext>
          </c:extLst>
        </c:ser>
        <c:dLbls>
          <c:showLegendKey val="0"/>
          <c:showVal val="0"/>
          <c:showCatName val="0"/>
          <c:showSerName val="0"/>
          <c:showPercent val="0"/>
          <c:showBubbleSize val="0"/>
        </c:dLbls>
        <c:marker val="1"/>
        <c:smooth val="0"/>
        <c:axId val="176156272"/>
        <c:axId val="176196752"/>
      </c:lineChart>
      <c:dateAx>
        <c:axId val="176156272"/>
        <c:scaling>
          <c:orientation val="minMax"/>
        </c:scaling>
        <c:delete val="1"/>
        <c:axPos val="b"/>
        <c:numFmt formatCode="&quot;H&quot;yy" sourceLinked="1"/>
        <c:majorTickMark val="none"/>
        <c:minorTickMark val="none"/>
        <c:tickLblPos val="none"/>
        <c:crossAx val="176196752"/>
        <c:crosses val="autoZero"/>
        <c:auto val="1"/>
        <c:lblOffset val="100"/>
        <c:baseTimeUnit val="years"/>
      </c:dateAx>
      <c:valAx>
        <c:axId val="17619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15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81-4F3D-BB5E-7E4DF393FA1E}"/>
            </c:ext>
          </c:extLst>
        </c:ser>
        <c:dLbls>
          <c:showLegendKey val="0"/>
          <c:showVal val="0"/>
          <c:showCatName val="0"/>
          <c:showSerName val="0"/>
          <c:showPercent val="0"/>
          <c:showBubbleSize val="0"/>
        </c:dLbls>
        <c:gapWidth val="150"/>
        <c:axId val="176149624"/>
        <c:axId val="174663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81-4F3D-BB5E-7E4DF393FA1E}"/>
            </c:ext>
          </c:extLst>
        </c:ser>
        <c:dLbls>
          <c:showLegendKey val="0"/>
          <c:showVal val="0"/>
          <c:showCatName val="0"/>
          <c:showSerName val="0"/>
          <c:showPercent val="0"/>
          <c:showBubbleSize val="0"/>
        </c:dLbls>
        <c:marker val="1"/>
        <c:smooth val="0"/>
        <c:axId val="176149624"/>
        <c:axId val="174663672"/>
      </c:lineChart>
      <c:dateAx>
        <c:axId val="176149624"/>
        <c:scaling>
          <c:orientation val="minMax"/>
        </c:scaling>
        <c:delete val="1"/>
        <c:axPos val="b"/>
        <c:numFmt formatCode="&quot;H&quot;yy" sourceLinked="1"/>
        <c:majorTickMark val="none"/>
        <c:minorTickMark val="none"/>
        <c:tickLblPos val="none"/>
        <c:crossAx val="174663672"/>
        <c:crosses val="autoZero"/>
        <c:auto val="1"/>
        <c:lblOffset val="100"/>
        <c:baseTimeUnit val="years"/>
      </c:dateAx>
      <c:valAx>
        <c:axId val="174663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149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BD-4BF9-887E-5D3C9BD413CD}"/>
            </c:ext>
          </c:extLst>
        </c:ser>
        <c:dLbls>
          <c:showLegendKey val="0"/>
          <c:showVal val="0"/>
          <c:showCatName val="0"/>
          <c:showSerName val="0"/>
          <c:showPercent val="0"/>
          <c:showBubbleSize val="0"/>
        </c:dLbls>
        <c:gapWidth val="150"/>
        <c:axId val="176296472"/>
        <c:axId val="17629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BD-4BF9-887E-5D3C9BD413CD}"/>
            </c:ext>
          </c:extLst>
        </c:ser>
        <c:dLbls>
          <c:showLegendKey val="0"/>
          <c:showVal val="0"/>
          <c:showCatName val="0"/>
          <c:showSerName val="0"/>
          <c:showPercent val="0"/>
          <c:showBubbleSize val="0"/>
        </c:dLbls>
        <c:marker val="1"/>
        <c:smooth val="0"/>
        <c:axId val="176296472"/>
        <c:axId val="176296864"/>
      </c:lineChart>
      <c:dateAx>
        <c:axId val="176296472"/>
        <c:scaling>
          <c:orientation val="minMax"/>
        </c:scaling>
        <c:delete val="1"/>
        <c:axPos val="b"/>
        <c:numFmt formatCode="&quot;H&quot;yy" sourceLinked="1"/>
        <c:majorTickMark val="none"/>
        <c:minorTickMark val="none"/>
        <c:tickLblPos val="none"/>
        <c:crossAx val="176296864"/>
        <c:crosses val="autoZero"/>
        <c:auto val="1"/>
        <c:lblOffset val="100"/>
        <c:baseTimeUnit val="years"/>
      </c:dateAx>
      <c:valAx>
        <c:axId val="17629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296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48-4CC7-85D9-48FA4786E6E2}"/>
            </c:ext>
          </c:extLst>
        </c:ser>
        <c:dLbls>
          <c:showLegendKey val="0"/>
          <c:showVal val="0"/>
          <c:showCatName val="0"/>
          <c:showSerName val="0"/>
          <c:showPercent val="0"/>
          <c:showBubbleSize val="0"/>
        </c:dLbls>
        <c:gapWidth val="150"/>
        <c:axId val="176298040"/>
        <c:axId val="17629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48-4CC7-85D9-48FA4786E6E2}"/>
            </c:ext>
          </c:extLst>
        </c:ser>
        <c:dLbls>
          <c:showLegendKey val="0"/>
          <c:showVal val="0"/>
          <c:showCatName val="0"/>
          <c:showSerName val="0"/>
          <c:showPercent val="0"/>
          <c:showBubbleSize val="0"/>
        </c:dLbls>
        <c:marker val="1"/>
        <c:smooth val="0"/>
        <c:axId val="176298040"/>
        <c:axId val="176298432"/>
      </c:lineChart>
      <c:dateAx>
        <c:axId val="176298040"/>
        <c:scaling>
          <c:orientation val="minMax"/>
        </c:scaling>
        <c:delete val="1"/>
        <c:axPos val="b"/>
        <c:numFmt formatCode="&quot;H&quot;yy" sourceLinked="1"/>
        <c:majorTickMark val="none"/>
        <c:minorTickMark val="none"/>
        <c:tickLblPos val="none"/>
        <c:crossAx val="176298432"/>
        <c:crosses val="autoZero"/>
        <c:auto val="1"/>
        <c:lblOffset val="100"/>
        <c:baseTimeUnit val="years"/>
      </c:dateAx>
      <c:valAx>
        <c:axId val="17629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298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C8-4330-99D6-CC3D010CA05A}"/>
            </c:ext>
          </c:extLst>
        </c:ser>
        <c:dLbls>
          <c:showLegendKey val="0"/>
          <c:showVal val="0"/>
          <c:showCatName val="0"/>
          <c:showSerName val="0"/>
          <c:showPercent val="0"/>
          <c:showBubbleSize val="0"/>
        </c:dLbls>
        <c:gapWidth val="150"/>
        <c:axId val="176299608"/>
        <c:axId val="17630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783.8</c:v>
                </c:pt>
                <c:pt idx="4">
                  <c:v>778.81</c:v>
                </c:pt>
              </c:numCache>
            </c:numRef>
          </c:val>
          <c:smooth val="0"/>
          <c:extLst>
            <c:ext xmlns:c16="http://schemas.microsoft.com/office/drawing/2014/chart" uri="{C3380CC4-5D6E-409C-BE32-E72D297353CC}">
              <c16:uniqueId val="{00000001-F5C8-4330-99D6-CC3D010CA05A}"/>
            </c:ext>
          </c:extLst>
        </c:ser>
        <c:dLbls>
          <c:showLegendKey val="0"/>
          <c:showVal val="0"/>
          <c:showCatName val="0"/>
          <c:showSerName val="0"/>
          <c:showPercent val="0"/>
          <c:showBubbleSize val="0"/>
        </c:dLbls>
        <c:marker val="1"/>
        <c:smooth val="0"/>
        <c:axId val="176299608"/>
        <c:axId val="176300000"/>
      </c:lineChart>
      <c:dateAx>
        <c:axId val="176299608"/>
        <c:scaling>
          <c:orientation val="minMax"/>
        </c:scaling>
        <c:delete val="1"/>
        <c:axPos val="b"/>
        <c:numFmt formatCode="&quot;H&quot;yy" sourceLinked="1"/>
        <c:majorTickMark val="none"/>
        <c:minorTickMark val="none"/>
        <c:tickLblPos val="none"/>
        <c:crossAx val="176300000"/>
        <c:crosses val="autoZero"/>
        <c:auto val="1"/>
        <c:lblOffset val="100"/>
        <c:baseTimeUnit val="years"/>
      </c:dateAx>
      <c:valAx>
        <c:axId val="17630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299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55.62</c:v>
                </c:pt>
                <c:pt idx="1">
                  <c:v>70.650000000000006</c:v>
                </c:pt>
                <c:pt idx="2">
                  <c:v>68.7</c:v>
                </c:pt>
                <c:pt idx="3">
                  <c:v>70.12</c:v>
                </c:pt>
                <c:pt idx="4">
                  <c:v>53.22</c:v>
                </c:pt>
              </c:numCache>
            </c:numRef>
          </c:val>
          <c:extLst>
            <c:ext xmlns:c16="http://schemas.microsoft.com/office/drawing/2014/chart" uri="{C3380CC4-5D6E-409C-BE32-E72D297353CC}">
              <c16:uniqueId val="{00000000-0161-438F-8F8F-DB7E2711FF6D}"/>
            </c:ext>
          </c:extLst>
        </c:ser>
        <c:dLbls>
          <c:showLegendKey val="0"/>
          <c:showVal val="0"/>
          <c:showCatName val="0"/>
          <c:showSerName val="0"/>
          <c:showPercent val="0"/>
          <c:showBubbleSize val="0"/>
        </c:dLbls>
        <c:gapWidth val="150"/>
        <c:axId val="174663280"/>
        <c:axId val="174662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68.11</c:v>
                </c:pt>
                <c:pt idx="4">
                  <c:v>67.23</c:v>
                </c:pt>
              </c:numCache>
            </c:numRef>
          </c:val>
          <c:smooth val="0"/>
          <c:extLst>
            <c:ext xmlns:c16="http://schemas.microsoft.com/office/drawing/2014/chart" uri="{C3380CC4-5D6E-409C-BE32-E72D297353CC}">
              <c16:uniqueId val="{00000001-0161-438F-8F8F-DB7E2711FF6D}"/>
            </c:ext>
          </c:extLst>
        </c:ser>
        <c:dLbls>
          <c:showLegendKey val="0"/>
          <c:showVal val="0"/>
          <c:showCatName val="0"/>
          <c:showSerName val="0"/>
          <c:showPercent val="0"/>
          <c:showBubbleSize val="0"/>
        </c:dLbls>
        <c:marker val="1"/>
        <c:smooth val="0"/>
        <c:axId val="174663280"/>
        <c:axId val="174662888"/>
      </c:lineChart>
      <c:dateAx>
        <c:axId val="174663280"/>
        <c:scaling>
          <c:orientation val="minMax"/>
        </c:scaling>
        <c:delete val="1"/>
        <c:axPos val="b"/>
        <c:numFmt formatCode="&quot;H&quot;yy" sourceLinked="1"/>
        <c:majorTickMark val="none"/>
        <c:minorTickMark val="none"/>
        <c:tickLblPos val="none"/>
        <c:crossAx val="174662888"/>
        <c:crosses val="autoZero"/>
        <c:auto val="1"/>
        <c:lblOffset val="100"/>
        <c:baseTimeUnit val="years"/>
      </c:dateAx>
      <c:valAx>
        <c:axId val="174662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66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241.55</c:v>
                </c:pt>
                <c:pt idx="1">
                  <c:v>200.12</c:v>
                </c:pt>
                <c:pt idx="2">
                  <c:v>200.74</c:v>
                </c:pt>
                <c:pt idx="3">
                  <c:v>198.81</c:v>
                </c:pt>
                <c:pt idx="4">
                  <c:v>299.14999999999998</c:v>
                </c:pt>
              </c:numCache>
            </c:numRef>
          </c:val>
          <c:extLst>
            <c:ext xmlns:c16="http://schemas.microsoft.com/office/drawing/2014/chart" uri="{C3380CC4-5D6E-409C-BE32-E72D297353CC}">
              <c16:uniqueId val="{00000000-5B36-4000-900C-E72E1FF2074F}"/>
            </c:ext>
          </c:extLst>
        </c:ser>
        <c:dLbls>
          <c:showLegendKey val="0"/>
          <c:showVal val="0"/>
          <c:showCatName val="0"/>
          <c:showSerName val="0"/>
          <c:showPercent val="0"/>
          <c:showBubbleSize val="0"/>
        </c:dLbls>
        <c:gapWidth val="150"/>
        <c:axId val="175965896"/>
        <c:axId val="17596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222.41</c:v>
                </c:pt>
                <c:pt idx="4">
                  <c:v>228.21</c:v>
                </c:pt>
              </c:numCache>
            </c:numRef>
          </c:val>
          <c:smooth val="0"/>
          <c:extLst>
            <c:ext xmlns:c16="http://schemas.microsoft.com/office/drawing/2014/chart" uri="{C3380CC4-5D6E-409C-BE32-E72D297353CC}">
              <c16:uniqueId val="{00000001-5B36-4000-900C-E72E1FF2074F}"/>
            </c:ext>
          </c:extLst>
        </c:ser>
        <c:dLbls>
          <c:showLegendKey val="0"/>
          <c:showVal val="0"/>
          <c:showCatName val="0"/>
          <c:showSerName val="0"/>
          <c:showPercent val="0"/>
          <c:showBubbleSize val="0"/>
        </c:dLbls>
        <c:marker val="1"/>
        <c:smooth val="0"/>
        <c:axId val="175965896"/>
        <c:axId val="175966288"/>
      </c:lineChart>
      <c:dateAx>
        <c:axId val="175965896"/>
        <c:scaling>
          <c:orientation val="minMax"/>
        </c:scaling>
        <c:delete val="1"/>
        <c:axPos val="b"/>
        <c:numFmt formatCode="&quot;H&quot;yy" sourceLinked="1"/>
        <c:majorTickMark val="none"/>
        <c:minorTickMark val="none"/>
        <c:tickLblPos val="none"/>
        <c:crossAx val="175966288"/>
        <c:crosses val="autoZero"/>
        <c:auto val="1"/>
        <c:lblOffset val="100"/>
        <c:baseTimeUnit val="years"/>
      </c:dateAx>
      <c:valAx>
        <c:axId val="17596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965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千葉県　一宮町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12344</v>
      </c>
      <c r="AM8" s="42"/>
      <c r="AN8" s="42"/>
      <c r="AO8" s="42"/>
      <c r="AP8" s="42"/>
      <c r="AQ8" s="42"/>
      <c r="AR8" s="42"/>
      <c r="AS8" s="42"/>
      <c r="AT8" s="35">
        <f>データ!T6</f>
        <v>22.99</v>
      </c>
      <c r="AU8" s="35"/>
      <c r="AV8" s="35"/>
      <c r="AW8" s="35"/>
      <c r="AX8" s="35"/>
      <c r="AY8" s="35"/>
      <c r="AZ8" s="35"/>
      <c r="BA8" s="35"/>
      <c r="BB8" s="35">
        <f>データ!U6</f>
        <v>536.92999999999995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23.02</v>
      </c>
      <c r="Q10" s="35"/>
      <c r="R10" s="35"/>
      <c r="S10" s="35"/>
      <c r="T10" s="35"/>
      <c r="U10" s="35"/>
      <c r="V10" s="35"/>
      <c r="W10" s="35">
        <f>データ!Q6</f>
        <v>100</v>
      </c>
      <c r="X10" s="35"/>
      <c r="Y10" s="35"/>
      <c r="Z10" s="35"/>
      <c r="AA10" s="35"/>
      <c r="AB10" s="35"/>
      <c r="AC10" s="35"/>
      <c r="AD10" s="42">
        <f>データ!R6</f>
        <v>3850</v>
      </c>
      <c r="AE10" s="42"/>
      <c r="AF10" s="42"/>
      <c r="AG10" s="42"/>
      <c r="AH10" s="42"/>
      <c r="AI10" s="42"/>
      <c r="AJ10" s="42"/>
      <c r="AK10" s="2"/>
      <c r="AL10" s="42">
        <f>データ!V6</f>
        <v>2901</v>
      </c>
      <c r="AM10" s="42"/>
      <c r="AN10" s="42"/>
      <c r="AO10" s="42"/>
      <c r="AP10" s="42"/>
      <c r="AQ10" s="42"/>
      <c r="AR10" s="42"/>
      <c r="AS10" s="42"/>
      <c r="AT10" s="35">
        <f>データ!W6</f>
        <v>4.5999999999999996</v>
      </c>
      <c r="AU10" s="35"/>
      <c r="AV10" s="35"/>
      <c r="AW10" s="35"/>
      <c r="AX10" s="35"/>
      <c r="AY10" s="35"/>
      <c r="AZ10" s="35"/>
      <c r="BA10" s="35"/>
      <c r="BB10" s="35">
        <f>データ!X6</f>
        <v>630.65</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119</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118</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120</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【786.37】</v>
      </c>
      <c r="I86" s="12" t="str">
        <f>データ!CA6</f>
        <v>【60.65】</v>
      </c>
      <c r="J86" s="12" t="str">
        <f>データ!CL6</f>
        <v>【256.97】</v>
      </c>
      <c r="K86" s="12" t="str">
        <f>データ!CW6</f>
        <v>【61.14】</v>
      </c>
      <c r="L86" s="12" t="str">
        <f>データ!DH6</f>
        <v>【86.91】</v>
      </c>
      <c r="M86" s="12" t="s">
        <v>45</v>
      </c>
      <c r="N86" s="12" t="s">
        <v>43</v>
      </c>
      <c r="O86" s="12" t="str">
        <f>データ!EO6</f>
        <v>【0.03】</v>
      </c>
    </row>
  </sheetData>
  <sheetProtection algorithmName="SHA-512" hashValue="fuCo5dTDsW3T6ONHoCy69vRt67H+RioGCgFODrj1OaHi8IVxqNtNFM8wImMsJqEXYTUKi85WJEg1ctpDS04ThA==" saltValue="zxr4H21twQwAHRgX+qcAe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2">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
      <c r="A6" s="14" t="s">
        <v>98</v>
      </c>
      <c r="B6" s="19">
        <f>B7</f>
        <v>2021</v>
      </c>
      <c r="C6" s="19">
        <f t="shared" ref="C6:X6" si="3">C7</f>
        <v>124214</v>
      </c>
      <c r="D6" s="19">
        <f t="shared" si="3"/>
        <v>47</v>
      </c>
      <c r="E6" s="19">
        <f t="shared" si="3"/>
        <v>17</v>
      </c>
      <c r="F6" s="19">
        <f t="shared" si="3"/>
        <v>5</v>
      </c>
      <c r="G6" s="19">
        <f t="shared" si="3"/>
        <v>0</v>
      </c>
      <c r="H6" s="19" t="str">
        <f t="shared" si="3"/>
        <v>千葉県　一宮町</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23.02</v>
      </c>
      <c r="Q6" s="20">
        <f t="shared" si="3"/>
        <v>100</v>
      </c>
      <c r="R6" s="20">
        <f t="shared" si="3"/>
        <v>3850</v>
      </c>
      <c r="S6" s="20">
        <f t="shared" si="3"/>
        <v>12344</v>
      </c>
      <c r="T6" s="20">
        <f t="shared" si="3"/>
        <v>22.99</v>
      </c>
      <c r="U6" s="20">
        <f t="shared" si="3"/>
        <v>536.92999999999995</v>
      </c>
      <c r="V6" s="20">
        <f t="shared" si="3"/>
        <v>2901</v>
      </c>
      <c r="W6" s="20">
        <f t="shared" si="3"/>
        <v>4.5999999999999996</v>
      </c>
      <c r="X6" s="20">
        <f t="shared" si="3"/>
        <v>630.65</v>
      </c>
      <c r="Y6" s="21">
        <f>IF(Y7="",NA(),Y7)</f>
        <v>56.78</v>
      </c>
      <c r="Z6" s="21">
        <f t="shared" ref="Z6:AH6" si="4">IF(Z7="",NA(),Z7)</f>
        <v>55.82</v>
      </c>
      <c r="AA6" s="21">
        <f t="shared" si="4"/>
        <v>57.74</v>
      </c>
      <c r="AB6" s="21">
        <f t="shared" si="4"/>
        <v>58.5</v>
      </c>
      <c r="AC6" s="21">
        <f t="shared" si="4"/>
        <v>40.42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783.8</v>
      </c>
      <c r="BO6" s="21">
        <f t="shared" si="7"/>
        <v>778.81</v>
      </c>
      <c r="BP6" s="20" t="str">
        <f>IF(BP7="","",IF(BP7="-","【-】","【"&amp;SUBSTITUTE(TEXT(BP7,"#,##0.00"),"-","△")&amp;"】"))</f>
        <v>【786.37】</v>
      </c>
      <c r="BQ6" s="21">
        <f>IF(BQ7="",NA(),BQ7)</f>
        <v>55.62</v>
      </c>
      <c r="BR6" s="21">
        <f t="shared" ref="BR6:BZ6" si="8">IF(BR7="",NA(),BR7)</f>
        <v>70.650000000000006</v>
      </c>
      <c r="BS6" s="21">
        <f t="shared" si="8"/>
        <v>68.7</v>
      </c>
      <c r="BT6" s="21">
        <f t="shared" si="8"/>
        <v>70.12</v>
      </c>
      <c r="BU6" s="21">
        <f t="shared" si="8"/>
        <v>53.22</v>
      </c>
      <c r="BV6" s="21">
        <f t="shared" si="8"/>
        <v>59.8</v>
      </c>
      <c r="BW6" s="21">
        <f t="shared" si="8"/>
        <v>57.77</v>
      </c>
      <c r="BX6" s="21">
        <f t="shared" si="8"/>
        <v>57.31</v>
      </c>
      <c r="BY6" s="21">
        <f t="shared" si="8"/>
        <v>68.11</v>
      </c>
      <c r="BZ6" s="21">
        <f t="shared" si="8"/>
        <v>67.23</v>
      </c>
      <c r="CA6" s="20" t="str">
        <f>IF(CA7="","",IF(CA7="-","【-】","【"&amp;SUBSTITUTE(TEXT(CA7,"#,##0.00"),"-","△")&amp;"】"))</f>
        <v>【60.65】</v>
      </c>
      <c r="CB6" s="21">
        <f>IF(CB7="",NA(),CB7)</f>
        <v>241.55</v>
      </c>
      <c r="CC6" s="21">
        <f t="shared" ref="CC6:CK6" si="9">IF(CC7="",NA(),CC7)</f>
        <v>200.12</v>
      </c>
      <c r="CD6" s="21">
        <f t="shared" si="9"/>
        <v>200.74</v>
      </c>
      <c r="CE6" s="21">
        <f t="shared" si="9"/>
        <v>198.81</v>
      </c>
      <c r="CF6" s="21">
        <f t="shared" si="9"/>
        <v>299.14999999999998</v>
      </c>
      <c r="CG6" s="21">
        <f t="shared" si="9"/>
        <v>263.76</v>
      </c>
      <c r="CH6" s="21">
        <f t="shared" si="9"/>
        <v>274.35000000000002</v>
      </c>
      <c r="CI6" s="21">
        <f t="shared" si="9"/>
        <v>273.52</v>
      </c>
      <c r="CJ6" s="21">
        <f t="shared" si="9"/>
        <v>222.41</v>
      </c>
      <c r="CK6" s="21">
        <f t="shared" si="9"/>
        <v>228.21</v>
      </c>
      <c r="CL6" s="20" t="str">
        <f>IF(CL7="","",IF(CL7="-","【-】","【"&amp;SUBSTITUTE(TEXT(CL7,"#,##0.00"),"-","△")&amp;"】"))</f>
        <v>【256.97】</v>
      </c>
      <c r="CM6" s="21">
        <f>IF(CM7="",NA(),CM7)</f>
        <v>63.52</v>
      </c>
      <c r="CN6" s="20">
        <f t="shared" ref="CN6:CV6" si="10">IF(CN7="",NA(),CN7)</f>
        <v>0</v>
      </c>
      <c r="CO6" s="20">
        <f t="shared" si="10"/>
        <v>0</v>
      </c>
      <c r="CP6" s="20">
        <f t="shared" si="10"/>
        <v>0</v>
      </c>
      <c r="CQ6" s="20">
        <f t="shared" si="10"/>
        <v>0</v>
      </c>
      <c r="CR6" s="21">
        <f t="shared" si="10"/>
        <v>51.75</v>
      </c>
      <c r="CS6" s="21">
        <f t="shared" si="10"/>
        <v>50.68</v>
      </c>
      <c r="CT6" s="21">
        <f t="shared" si="10"/>
        <v>50.14</v>
      </c>
      <c r="CU6" s="21">
        <f t="shared" si="10"/>
        <v>55.26</v>
      </c>
      <c r="CV6" s="21">
        <f t="shared" si="10"/>
        <v>54.54</v>
      </c>
      <c r="CW6" s="20" t="str">
        <f>IF(CW7="","",IF(CW7="-","【-】","【"&amp;SUBSTITUTE(TEXT(CW7,"#,##0.00"),"-","△")&amp;"】"))</f>
        <v>【61.14】</v>
      </c>
      <c r="CX6" s="21">
        <f>IF(CX7="",NA(),CX7)</f>
        <v>100</v>
      </c>
      <c r="CY6" s="21">
        <f t="shared" ref="CY6:DG6" si="11">IF(CY7="",NA(),CY7)</f>
        <v>100</v>
      </c>
      <c r="CZ6" s="21">
        <f t="shared" si="11"/>
        <v>100</v>
      </c>
      <c r="DA6" s="21">
        <f t="shared" si="11"/>
        <v>100</v>
      </c>
      <c r="DB6" s="21">
        <f t="shared" si="11"/>
        <v>100</v>
      </c>
      <c r="DC6" s="21">
        <f t="shared" si="11"/>
        <v>84.84</v>
      </c>
      <c r="DD6" s="21">
        <f t="shared" si="11"/>
        <v>84.86</v>
      </c>
      <c r="DE6" s="21">
        <f t="shared" si="11"/>
        <v>84.98</v>
      </c>
      <c r="DF6" s="21">
        <f t="shared" si="11"/>
        <v>90.52</v>
      </c>
      <c r="DG6" s="21">
        <f t="shared" si="11"/>
        <v>90.3</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0.02</v>
      </c>
      <c r="EN6" s="21">
        <f t="shared" si="14"/>
        <v>0.01</v>
      </c>
      <c r="EO6" s="20" t="str">
        <f>IF(EO7="","",IF(EO7="-","【-】","【"&amp;SUBSTITUTE(TEXT(EO7,"#,##0.00"),"-","△")&amp;"】"))</f>
        <v>【0.03】</v>
      </c>
    </row>
    <row r="7" spans="1:145" s="22" customFormat="1" x14ac:dyDescent="0.2">
      <c r="A7" s="14"/>
      <c r="B7" s="23">
        <v>2021</v>
      </c>
      <c r="C7" s="23">
        <v>124214</v>
      </c>
      <c r="D7" s="23">
        <v>47</v>
      </c>
      <c r="E7" s="23">
        <v>17</v>
      </c>
      <c r="F7" s="23">
        <v>5</v>
      </c>
      <c r="G7" s="23">
        <v>0</v>
      </c>
      <c r="H7" s="23" t="s">
        <v>99</v>
      </c>
      <c r="I7" s="23" t="s">
        <v>100</v>
      </c>
      <c r="J7" s="23" t="s">
        <v>101</v>
      </c>
      <c r="K7" s="23" t="s">
        <v>102</v>
      </c>
      <c r="L7" s="23" t="s">
        <v>103</v>
      </c>
      <c r="M7" s="23" t="s">
        <v>104</v>
      </c>
      <c r="N7" s="24" t="s">
        <v>105</v>
      </c>
      <c r="O7" s="24" t="s">
        <v>106</v>
      </c>
      <c r="P7" s="24">
        <v>23.02</v>
      </c>
      <c r="Q7" s="24">
        <v>100</v>
      </c>
      <c r="R7" s="24">
        <v>3850</v>
      </c>
      <c r="S7" s="24">
        <v>12344</v>
      </c>
      <c r="T7" s="24">
        <v>22.99</v>
      </c>
      <c r="U7" s="24">
        <v>536.92999999999995</v>
      </c>
      <c r="V7" s="24">
        <v>2901</v>
      </c>
      <c r="W7" s="24">
        <v>4.5999999999999996</v>
      </c>
      <c r="X7" s="24">
        <v>630.65</v>
      </c>
      <c r="Y7" s="24">
        <v>56.78</v>
      </c>
      <c r="Z7" s="24">
        <v>55.82</v>
      </c>
      <c r="AA7" s="24">
        <v>57.74</v>
      </c>
      <c r="AB7" s="24">
        <v>58.5</v>
      </c>
      <c r="AC7" s="24">
        <v>40.42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783.8</v>
      </c>
      <c r="BO7" s="24">
        <v>778.81</v>
      </c>
      <c r="BP7" s="24">
        <v>786.37</v>
      </c>
      <c r="BQ7" s="24">
        <v>55.62</v>
      </c>
      <c r="BR7" s="24">
        <v>70.650000000000006</v>
      </c>
      <c r="BS7" s="24">
        <v>68.7</v>
      </c>
      <c r="BT7" s="24">
        <v>70.12</v>
      </c>
      <c r="BU7" s="24">
        <v>53.22</v>
      </c>
      <c r="BV7" s="24">
        <v>59.8</v>
      </c>
      <c r="BW7" s="24">
        <v>57.77</v>
      </c>
      <c r="BX7" s="24">
        <v>57.31</v>
      </c>
      <c r="BY7" s="24">
        <v>68.11</v>
      </c>
      <c r="BZ7" s="24">
        <v>67.23</v>
      </c>
      <c r="CA7" s="24">
        <v>60.65</v>
      </c>
      <c r="CB7" s="24">
        <v>241.55</v>
      </c>
      <c r="CC7" s="24">
        <v>200.12</v>
      </c>
      <c r="CD7" s="24">
        <v>200.74</v>
      </c>
      <c r="CE7" s="24">
        <v>198.81</v>
      </c>
      <c r="CF7" s="24">
        <v>299.14999999999998</v>
      </c>
      <c r="CG7" s="24">
        <v>263.76</v>
      </c>
      <c r="CH7" s="24">
        <v>274.35000000000002</v>
      </c>
      <c r="CI7" s="24">
        <v>273.52</v>
      </c>
      <c r="CJ7" s="24">
        <v>222.41</v>
      </c>
      <c r="CK7" s="24">
        <v>228.21</v>
      </c>
      <c r="CL7" s="24">
        <v>256.97000000000003</v>
      </c>
      <c r="CM7" s="24">
        <v>63.52</v>
      </c>
      <c r="CN7" s="24">
        <v>0</v>
      </c>
      <c r="CO7" s="24">
        <v>0</v>
      </c>
      <c r="CP7" s="24">
        <v>0</v>
      </c>
      <c r="CQ7" s="24">
        <v>0</v>
      </c>
      <c r="CR7" s="24">
        <v>51.75</v>
      </c>
      <c r="CS7" s="24">
        <v>50.68</v>
      </c>
      <c r="CT7" s="24">
        <v>50.14</v>
      </c>
      <c r="CU7" s="24">
        <v>55.26</v>
      </c>
      <c r="CV7" s="24">
        <v>54.54</v>
      </c>
      <c r="CW7" s="24">
        <v>61.14</v>
      </c>
      <c r="CX7" s="24">
        <v>100</v>
      </c>
      <c r="CY7" s="24">
        <v>100</v>
      </c>
      <c r="CZ7" s="24">
        <v>100</v>
      </c>
      <c r="DA7" s="24">
        <v>100</v>
      </c>
      <c r="DB7" s="24">
        <v>100</v>
      </c>
      <c r="DC7" s="24">
        <v>84.84</v>
      </c>
      <c r="DD7" s="24">
        <v>84.86</v>
      </c>
      <c r="DE7" s="24">
        <v>84.98</v>
      </c>
      <c r="DF7" s="24">
        <v>90.52</v>
      </c>
      <c r="DG7" s="24">
        <v>90.3</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0.02</v>
      </c>
      <c r="EN7" s="24">
        <v>0.01</v>
      </c>
      <c r="EO7" s="24">
        <v>0.03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112</v>
      </c>
    </row>
    <row r="12" spans="1:145" x14ac:dyDescent="0.2">
      <c r="B12">
        <v>1</v>
      </c>
      <c r="C12">
        <v>1</v>
      </c>
      <c r="D12">
        <v>1</v>
      </c>
      <c r="E12">
        <v>2</v>
      </c>
      <c r="F12">
        <v>3</v>
      </c>
      <c r="G12" t="s">
        <v>113</v>
      </c>
    </row>
    <row r="13" spans="1:145" x14ac:dyDescent="0.2">
      <c r="B13" t="s">
        <v>114</v>
      </c>
      <c r="C13" t="s">
        <v>115</v>
      </c>
      <c r="D13" t="s">
        <v>116</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碧</cp:lastModifiedBy>
  <cp:lastPrinted>2023-02-01T05:23:50Z</cp:lastPrinted>
  <dcterms:created xsi:type="dcterms:W3CDTF">2022-12-01T01:56:45Z</dcterms:created>
  <dcterms:modified xsi:type="dcterms:W3CDTF">2023-02-20T11:10:19Z</dcterms:modified>
  <cp:category/>
</cp:coreProperties>
</file>