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80 下水道（地域）\"/>
    </mc:Choice>
  </mc:AlternateContent>
  <xr:revisionPtr revIDLastSave="0" documentId="13_ncr:1_{DF79C7F5-744E-4DC4-84D6-AB93F0326A42}" xr6:coauthVersionLast="47" xr6:coauthVersionMax="47" xr10:uidLastSave="{00000000-0000-0000-0000-000000000000}"/>
  <workbookProtection workbookAlgorithmName="SHA-512" workbookHashValue="rAYbL5OPlh7UuVtOv9AbSni/kijf5znxHawuKMWzcFKhrAtRPFSYLcwdQ7pmHlTBtPAJ2NIymL8s9SGr+q+FQw==" workbookSaltValue="ZTUyoP3H20PTwj24ZJepw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AD10" i="4"/>
  <c r="W10" i="4"/>
  <c r="P10" i="4"/>
  <c r="B10" i="4"/>
  <c r="AD8" i="4"/>
  <c r="I8" i="4"/>
  <c r="B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<sst xmlns="http://schemas.openxmlformats.org/spreadsheetml/2006/main" count="247" uniqueCount="120">
  <si>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</si>
  <si>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</si>
  <si>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</si>
  <si>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</si>
  <si>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</si>
  <si>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</si>
  <si>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</si>
  <si>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</si>
  <si>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</si>
  <si>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</si>
  <si>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</si>
  <si>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</si>
  <si>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</si>
  <si>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</si>
  <si>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</si>
  <si>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</si>
  <si>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</si>
  <si>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</si>
  <si>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</si>
  <si>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</si>
  <si>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</si>
  <si>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</si>
  <si>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</si>
  <si>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</si>
  <si>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</si>
  <si>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</si>
  <si>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</si>
  <si>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</si>
  <si>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</si>
  <si>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</si>
  <si>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</si>
  <si>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</si>
  <si>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</si>
  <si>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</si>
  <si>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</si>
  <si>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</si>
  <si>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</si>
  <si>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</si>
  <si>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</si>
  <si>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</si>
  <si>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</si>
  <si>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</si>
  <si>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</si>
  <si>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</si>
  <si>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</si>
  <si>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</si>
  <si>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</si>
  <si>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</si>
  <si>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</si>
  <si>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</si>
  <si>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</si>
  <si>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</si>
  <si>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</si>
  <si>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</si>
  <si>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</si>
  <si>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</si>
  <si>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</si>
  <si>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</si>
  <si>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</si>
  <si>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</si>
  <si>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</si>
  <si>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</si>
  <si>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</si>
  <si>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</si>
  <si>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</si>
  <si>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</si>
  <si>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</si>
  <si>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</si>
  <si>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</si>
  <si>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</si>
  <si>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</si>
  <si>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</si>
  <si>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</si>
  <si>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</si>
  <si>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</si>
  <si>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</si>
  <si>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</si>
  <si>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</si>
  <si>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</si>
  <si>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</si>
  <si>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</si>
  <si>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</si>
  <si>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</si>
  <si>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</si>
  <si>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</si>
  <si>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</si>
  <si>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</si>
  <si>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</si>
  <si>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</si>
  <si>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</si>
  <si>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</si>
  <si>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</si>
  <si>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</si>
  <si>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</si>
  <si>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</si>
  <si>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</si>
  <si>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</si>
  <si>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</si>
  <si>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</si>
  <si>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</si>
  <si>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</si>
  <si>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</si>
  <si>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</si>
  <si>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</si>
  <si>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</si>
  <si>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</si>
  <si>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</si>
  <si>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</si>
  <si>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</si>
  <si>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</si>
  <si>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</si>
  <si>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</si>
  <si>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</si>
  <si>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</si>
  <si>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</si>
  <si>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</si>
  <si>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</si>
  <si>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①収益的収支比率は、100％を下回っており、不足分を一般会計繰入金によって補っている状況にある。経費削減や使用料金を適正な水準に引き上げる等、経営改善を図っていく必要がある。
④企業債残高対事業規模比率は年々緩やかに減少傾向にあり改善されているが今後事業を推進するにあたり、地方債の増加が見込まれることから、経営改善に努める必要がある。
⑤経費回収率は、類似団体及び全国平均よりやや高い水準となっている。
⑥汚水処理原価は類似団体の平均値より低い結果となっている。
⑦施設利用率、⑧水洗化率は100％を維持している。</t>
    <rPh sb="1" eb="3">
      <t>シュウエキ</t>
    </rPh>
    <rPh sb="3" eb="4">
      <t>テキ</t>
    </rPh>
    <rPh sb="4" eb="6">
      <t>シュウシ</t>
    </rPh>
    <rPh sb="6" eb="8">
      <t>ヒリツ</t>
    </rPh>
    <rPh sb="15" eb="17">
      <t>シタマワ</t>
    </rPh>
    <rPh sb="22" eb="25">
      <t>フソクブン</t>
    </rPh>
    <rPh sb="26" eb="28">
      <t>イッパン</t>
    </rPh>
    <rPh sb="28" eb="30">
      <t>カイケイ</t>
    </rPh>
    <rPh sb="30" eb="32">
      <t>クリイレ</t>
    </rPh>
    <rPh sb="32" eb="33">
      <t>キン</t>
    </rPh>
    <rPh sb="37" eb="38">
      <t>オギナ</t>
    </rPh>
    <rPh sb="42" eb="44">
      <t>ジョウキョウ</t>
    </rPh>
    <rPh sb="48" eb="50">
      <t>ケイヒ</t>
    </rPh>
    <rPh sb="50" eb="52">
      <t>サクゲン</t>
    </rPh>
    <rPh sb="53" eb="56">
      <t>シヨウリョウ</t>
    </rPh>
    <rPh sb="56" eb="57">
      <t>キン</t>
    </rPh>
    <rPh sb="58" eb="60">
      <t>テキセイ</t>
    </rPh>
    <rPh sb="61" eb="63">
      <t>スイジュン</t>
    </rPh>
    <rPh sb="64" eb="65">
      <t>ヒ</t>
    </rPh>
    <rPh sb="66" eb="67">
      <t>ア</t>
    </rPh>
    <rPh sb="69" eb="70">
      <t>トウ</t>
    </rPh>
    <rPh sb="71" eb="73">
      <t>ケイエイ</t>
    </rPh>
    <rPh sb="73" eb="75">
      <t>カイゼン</t>
    </rPh>
    <rPh sb="76" eb="77">
      <t>ハカ</t>
    </rPh>
    <rPh sb="81" eb="83">
      <t>ヒツヨウ</t>
    </rPh>
    <rPh sb="89" eb="91">
      <t>キギョウ</t>
    </rPh>
    <rPh sb="91" eb="92">
      <t>サイ</t>
    </rPh>
    <rPh sb="92" eb="94">
      <t>ザンダカ</t>
    </rPh>
    <rPh sb="94" eb="95">
      <t>タイ</t>
    </rPh>
    <rPh sb="95" eb="97">
      <t>ジギョウ</t>
    </rPh>
    <rPh sb="97" eb="99">
      <t>キボ</t>
    </rPh>
    <rPh sb="99" eb="101">
      <t>ヒリツ</t>
    </rPh>
    <rPh sb="102" eb="104">
      <t>ネンネン</t>
    </rPh>
    <rPh sb="104" eb="105">
      <t>ユル</t>
    </rPh>
    <rPh sb="108" eb="110">
      <t>ゲンショウ</t>
    </rPh>
    <rPh sb="110" eb="112">
      <t>ケイコウ</t>
    </rPh>
    <rPh sb="115" eb="117">
      <t>カイゼン</t>
    </rPh>
    <rPh sb="123" eb="125">
      <t>コンゴ</t>
    </rPh>
    <rPh sb="125" eb="127">
      <t>ジギョウ</t>
    </rPh>
    <rPh sb="128" eb="130">
      <t>スイシン</t>
    </rPh>
    <rPh sb="137" eb="140">
      <t>チホウサイ</t>
    </rPh>
    <rPh sb="141" eb="143">
      <t>ゾウカ</t>
    </rPh>
    <rPh sb="144" eb="146">
      <t>ミコ</t>
    </rPh>
    <rPh sb="154" eb="156">
      <t>ケイエイ</t>
    </rPh>
    <rPh sb="156" eb="158">
      <t>カイゼン</t>
    </rPh>
    <rPh sb="159" eb="160">
      <t>ツト</t>
    </rPh>
    <rPh sb="162" eb="164">
      <t>ヒツヨウ</t>
    </rPh>
    <rPh sb="170" eb="172">
      <t>ケイヒ</t>
    </rPh>
    <rPh sb="172" eb="174">
      <t>カイシュウ</t>
    </rPh>
    <rPh sb="174" eb="175">
      <t>リツ</t>
    </rPh>
    <rPh sb="177" eb="179">
      <t>ルイジ</t>
    </rPh>
    <rPh sb="179" eb="181">
      <t>ダンタイ</t>
    </rPh>
    <rPh sb="181" eb="182">
      <t>オヨ</t>
    </rPh>
    <rPh sb="183" eb="185">
      <t>ゼンコク</t>
    </rPh>
    <rPh sb="185" eb="187">
      <t>ヘイキン</t>
    </rPh>
    <rPh sb="191" eb="192">
      <t>タカ</t>
    </rPh>
    <rPh sb="193" eb="195">
      <t>スイジュン</t>
    </rPh>
    <rPh sb="204" eb="206">
      <t>オスイ</t>
    </rPh>
    <rPh sb="206" eb="208">
      <t>ショリ</t>
    </rPh>
    <rPh sb="208" eb="210">
      <t>ゲンカ</t>
    </rPh>
    <rPh sb="211" eb="213">
      <t>ルイジ</t>
    </rPh>
    <rPh sb="213" eb="215">
      <t>ダンタイ</t>
    </rPh>
    <rPh sb="216" eb="218">
      <t>ヘイキン</t>
    </rPh>
    <rPh sb="218" eb="219">
      <t>チ</t>
    </rPh>
    <rPh sb="221" eb="222">
      <t>ヒク</t>
    </rPh>
    <rPh sb="223" eb="225">
      <t>ケッカ</t>
    </rPh>
    <rPh sb="234" eb="236">
      <t>シセツ</t>
    </rPh>
    <rPh sb="236" eb="239">
      <t>リヨウリツ</t>
    </rPh>
    <rPh sb="241" eb="244">
      <t>スイセンカ</t>
    </rPh>
    <rPh sb="244" eb="245">
      <t>リツ</t>
    </rPh>
    <rPh sb="251" eb="253">
      <t>イジ</t>
    </rPh>
    <phoneticPr fontId="4"/>
  </si>
  <si>
    <t>　今後は耐用年数を経過する浄化槽も増加し、修繕に要する費用が増加する一方、人口減少による使用料金の収入の減少も考えられる為、経費の削減を図るとともに、使用料金の改定等を検討し、経営の改善策を模索していく必要がある。</t>
    <rPh sb="1" eb="3">
      <t>コンゴ</t>
    </rPh>
    <rPh sb="4" eb="6">
      <t>タイヨウ</t>
    </rPh>
    <rPh sb="6" eb="8">
      <t>ネンスウ</t>
    </rPh>
    <rPh sb="9" eb="11">
      <t>ケイカ</t>
    </rPh>
    <rPh sb="13" eb="16">
      <t>ジョウカソウ</t>
    </rPh>
    <rPh sb="17" eb="19">
      <t>ゾウカ</t>
    </rPh>
    <rPh sb="21" eb="23">
      <t>シュウゼン</t>
    </rPh>
    <rPh sb="24" eb="25">
      <t>ヨウ</t>
    </rPh>
    <rPh sb="27" eb="29">
      <t>ヒヨウ</t>
    </rPh>
    <rPh sb="30" eb="32">
      <t>ゾウカ</t>
    </rPh>
    <rPh sb="34" eb="36">
      <t>イッポウ</t>
    </rPh>
    <rPh sb="37" eb="39">
      <t>ジンコウ</t>
    </rPh>
    <rPh sb="39" eb="41">
      <t>ゲンショウ</t>
    </rPh>
    <rPh sb="44" eb="47">
      <t>シヨウリョウ</t>
    </rPh>
    <rPh sb="47" eb="48">
      <t>キン</t>
    </rPh>
    <rPh sb="49" eb="51">
      <t>シュウニュウ</t>
    </rPh>
    <rPh sb="52" eb="54">
      <t>ゲンショウ</t>
    </rPh>
    <rPh sb="55" eb="56">
      <t>カンガ</t>
    </rPh>
    <rPh sb="60" eb="61">
      <t>タメ</t>
    </rPh>
    <rPh sb="62" eb="64">
      <t>ケイヒ</t>
    </rPh>
    <rPh sb="65" eb="67">
      <t>サクゲン</t>
    </rPh>
    <rPh sb="68" eb="69">
      <t>ハカ</t>
    </rPh>
    <rPh sb="75" eb="78">
      <t>シヨウリョウ</t>
    </rPh>
    <rPh sb="78" eb="79">
      <t>キン</t>
    </rPh>
    <rPh sb="80" eb="82">
      <t>カイテイ</t>
    </rPh>
    <rPh sb="82" eb="83">
      <t>トウ</t>
    </rPh>
    <rPh sb="84" eb="86">
      <t>ケントウ</t>
    </rPh>
    <rPh sb="88" eb="90">
      <t>ケイエイ</t>
    </rPh>
    <rPh sb="91" eb="93">
      <t>カイゼン</t>
    </rPh>
    <rPh sb="93" eb="94">
      <t>サク</t>
    </rPh>
    <rPh sb="95" eb="97">
      <t>モサク</t>
    </rPh>
    <rPh sb="101" eb="103">
      <t>ヒツヨウ</t>
    </rPh>
    <phoneticPr fontId="4"/>
  </si>
  <si>
    <t>　平成14年度から実施している事業であり、今後は耐用年数を経過する浄化槽も増加することから、その修繕に要する費用も今後は見込む必要がある。</t>
    <rPh sb="1" eb="3">
      <t>ヘイセイ</t>
    </rPh>
    <rPh sb="5" eb="7">
      <t>ネンド</t>
    </rPh>
    <rPh sb="9" eb="11">
      <t>ジッシ</t>
    </rPh>
    <rPh sb="15" eb="17">
      <t>ジギョウ</t>
    </rPh>
    <rPh sb="21" eb="23">
      <t>コンゴ</t>
    </rPh>
    <rPh sb="24" eb="26">
      <t>タイヨウ</t>
    </rPh>
    <rPh sb="26" eb="28">
      <t>ネンスウ</t>
    </rPh>
    <rPh sb="29" eb="31">
      <t>ケイカ</t>
    </rPh>
    <rPh sb="33" eb="36">
      <t>ジョウカソウ</t>
    </rPh>
    <rPh sb="37" eb="39">
      <t>ゾウカ</t>
    </rPh>
    <rPh sb="48" eb="50">
      <t>シュウゼン</t>
    </rPh>
    <rPh sb="51" eb="52">
      <t>ヨウ</t>
    </rPh>
    <rPh sb="54" eb="56">
      <t>ヒヨウ</t>
    </rPh>
    <rPh sb="57" eb="59">
      <t>コンゴ</t>
    </rPh>
    <rPh sb="60" eb="62">
      <t>ミコ</t>
    </rPh>
    <rPh sb="63" eb="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</si>
</sst>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15-4FDF-BE34-F7A47C734E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15-4FDF-BE34-F7A47C734E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FB-4033-A68E-658BDBDFE5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F1FB-4033-A68E-658BDBDFE5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1D-47A8-A02A-A34E3127E9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E11D-47A8-A02A-A34E3127E9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78.23</c:v>
                </c:pt>
                <c:pt idx="1">
                  <c:v>78.33</c:v>
                </c:pt>
                <c:pt idx="2">
                  <c:v>75.55</c:v>
                </c:pt>
                <c:pt idx="3">
                  <c:v>79.52</c:v>
                </c:pt>
                <c:pt idx="4">
                  <c:v>78.75</c:v>
                </c:pt>
              </c:numCache>
            </c:numRef>
          </c:val>
          <c:extLst>
            <c:ext xmlns:c16="http://schemas.microsoft.com/office/drawing/2014/chart" uri="{C3380CC4-5D6E-409C-BE32-E72D297353CC}">
              <c16:uniqueId val="{00000000-6543-4522-86FC-C2BACE9331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43-4522-86FC-C2BACE9331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9-47E8-9709-CD89CBB6FF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9-47E8-9709-CD89CBB6FF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1-471E-A44D-415C6E446D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1-471E-A44D-415C6E446D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A0-4E03-87D8-ED38F2B42B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0-4E03-87D8-ED38F2B42B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82-44C3-85D3-4C5481B5F0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82-44C3-85D3-4C5481B5F0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867.32</c:v>
                </c:pt>
                <c:pt idx="1">
                  <c:v>846.9</c:v>
                </c:pt>
                <c:pt idx="2">
                  <c:v>810.48</c:v>
                </c:pt>
                <c:pt idx="3">
                  <c:v>793.55</c:v>
                </c:pt>
                <c:pt idx="4">
                  <c:v>794.7</c:v>
                </c:pt>
              </c:numCache>
            </c:numRef>
          </c:val>
          <c:extLst>
            <c:ext xmlns:c16="http://schemas.microsoft.com/office/drawing/2014/chart" uri="{C3380CC4-5D6E-409C-BE32-E72D297353CC}">
              <c16:uniqueId val="{00000000-7BFE-42A4-AEFE-A3BFD18AF9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7BFE-42A4-AEFE-A3BFD18AF9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69.73</c:v>
                </c:pt>
                <c:pt idx="1">
                  <c:v>69.459999999999994</c:v>
                </c:pt>
                <c:pt idx="2">
                  <c:v>68.95</c:v>
                </c:pt>
                <c:pt idx="3">
                  <c:v>70.86</c:v>
                </c:pt>
                <c:pt idx="4">
                  <c:v>70.22</c:v>
                </c:pt>
              </c:numCache>
            </c:numRef>
          </c:val>
          <c:extLst>
            <c:ext xmlns:c16="http://schemas.microsoft.com/office/drawing/2014/chart" uri="{C3380CC4-5D6E-409C-BE32-E72D297353CC}">
              <c16:uniqueId val="{00000000-BAAB-48B6-87C3-CA3430A5C8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BAAB-48B6-87C3-CA3430A5C8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136.63999999999999</c:v>
                </c:pt>
                <c:pt idx="1">
                  <c:v>135.47</c:v>
                </c:pt>
                <c:pt idx="2">
                  <c:v>142.22</c:v>
                </c:pt>
                <c:pt idx="3">
                  <c:v>145.51</c:v>
                </c:pt>
                <c:pt idx="4">
                  <c:v>145.41999999999999</c:v>
                </c:pt>
              </c:numCache>
            </c:numRef>
          </c:val>
          <c:extLst>
            <c:ext xmlns:c16="http://schemas.microsoft.com/office/drawing/2014/chart" uri="{C3380CC4-5D6E-409C-BE32-E72D297353CC}">
              <c16:uniqueId val="{00000000-7E9B-4884-9487-B7D3C516FE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7E9B-4884-9487-B7D3C516FE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睦沢町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6870</v>
      </c>
      <c r="AM8" s="46"/>
      <c r="AN8" s="46"/>
      <c r="AO8" s="46"/>
      <c r="AP8" s="46"/>
      <c r="AQ8" s="46"/>
      <c r="AR8" s="46"/>
      <c r="AS8" s="46"/>
      <c r="AT8" s="45">
        <f>データ!T6</f>
        <v>35.590000000000003</v>
      </c>
      <c r="AU8" s="45"/>
      <c r="AV8" s="45"/>
      <c r="AW8" s="45"/>
      <c r="AX8" s="45"/>
      <c r="AY8" s="45"/>
      <c r="AZ8" s="45"/>
      <c r="BA8" s="45"/>
      <c r="BB8" s="45">
        <f>データ!U6</f>
        <v>193.03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17.309999999999999</v>
      </c>
      <c r="Q10" s="45"/>
      <c r="R10" s="45"/>
      <c r="S10" s="45"/>
      <c r="T10" s="45"/>
      <c r="U10" s="45"/>
      <c r="V10" s="45"/>
      <c r="W10" s="45">
        <f>データ!Q6</f>
        <v>100</v>
      </c>
      <c r="X10" s="45"/>
      <c r="Y10" s="45"/>
      <c r="Z10" s="45"/>
      <c r="AA10" s="45"/>
      <c r="AB10" s="45"/>
      <c r="AC10" s="45"/>
      <c r="AD10" s="46">
        <f>データ!R6</f>
        <v>2750</v>
      </c>
      <c r="AE10" s="46"/>
      <c r="AF10" s="46"/>
      <c r="AG10" s="46"/>
      <c r="AH10" s="46"/>
      <c r="AI10" s="46"/>
      <c r="AJ10" s="46"/>
      <c r="AK10" s="2"/>
      <c r="AL10" s="46">
        <f>データ!V6</f>
        <v>1182</v>
      </c>
      <c r="AM10" s="46"/>
      <c r="AN10" s="46"/>
      <c r="AO10" s="46"/>
      <c r="AP10" s="46"/>
      <c r="AQ10" s="46"/>
      <c r="AR10" s="46"/>
      <c r="AS10" s="46"/>
      <c r="AT10" s="45">
        <f>データ!W6</f>
        <v>21.14</v>
      </c>
      <c r="AU10" s="45"/>
      <c r="AV10" s="45"/>
      <c r="AW10" s="45"/>
      <c r="AX10" s="45"/>
      <c r="AY10" s="45"/>
      <c r="AZ10" s="45"/>
      <c r="BA10" s="45"/>
      <c r="BB10" s="45">
        <f>データ!X6</f>
        <v>55.91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44</v>
      </c>
      <c r="O86" s="12" t="str">
        <f>データ!EO6</f>
        <v>【-】</v>
      </c>
    </row>
  </sheetData>
  <sheetProtection algorithmName="SHA-512" hashValue="+ElT4HzMOrmyfbF9ZlYpZlb4xqCoFg/yzkz8SLP+xyxSLGAM1hDdG719DcAFJwXg+TyRgbUSYcVwBCMU8g4Esg==" saltValue="CpoXO7g2irG5LJtZaXfN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124222</v>
      </c>
      <c r="D6" s="19">
        <f t="shared" si="3"/>
        <v>47</v>
      </c>
      <c r="E6" s="19">
        <f t="shared" si="3"/>
        <v>18</v>
      </c>
      <c r="F6" s="19">
        <f t="shared" si="3"/>
        <v>0</v>
      </c>
      <c r="G6" s="19">
        <f t="shared" si="3"/>
        <v>0</v>
      </c>
      <c r="H6" s="19" t="str">
        <f t="shared" si="3"/>
        <v>千葉県　睦沢町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17.309999999999999</v>
      </c>
      <c r="Q6" s="20">
        <f t="shared" si="3"/>
        <v>100</v>
      </c>
      <c r="R6" s="20">
        <f t="shared" si="3"/>
        <v>2750</v>
      </c>
      <c r="S6" s="20">
        <f t="shared" si="3"/>
        <v>6870</v>
      </c>
      <c r="T6" s="20">
        <f t="shared" si="3"/>
        <v>35.590000000000003</v>
      </c>
      <c r="U6" s="20">
        <f t="shared" si="3"/>
        <v>193.03</v>
      </c>
      <c r="V6" s="20">
        <f t="shared" si="3"/>
        <v>1182</v>
      </c>
      <c r="W6" s="20">
        <f t="shared" si="3"/>
        <v>21.14</v>
      </c>
      <c r="X6" s="20">
        <f t="shared" si="3"/>
        <v>55.91</v>
      </c>
      <c r="Y6" s="21">
        <f>IF(Y7="",NA(),Y7)</f>
        <v>78.23</v>
      </c>
      <c r="Z6" s="21">
        <f t="shared" ref="Z6:AH6" si="4">IF(Z7="",NA(),Z7)</f>
        <v>78.33</v>
      </c>
      <c r="AA6" s="21">
        <f t="shared" si="4"/>
        <v>75.55</v>
      </c>
      <c r="AB6" s="21">
        <f t="shared" si="4"/>
        <v>79.52</v>
      </c>
      <c r="AC6" s="21">
        <f t="shared" si="4"/>
        <v>78.75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867.32</v>
      </c>
      <c r="BG6" s="21">
        <f t="shared" ref="BG6:BO6" si="7">IF(BG7="",NA(),BG7)</f>
        <v>846.9</v>
      </c>
      <c r="BH6" s="21">
        <f t="shared" si="7"/>
        <v>810.48</v>
      </c>
      <c r="BI6" s="21">
        <f t="shared" si="7"/>
        <v>793.55</v>
      </c>
      <c r="BJ6" s="21">
        <f t="shared" si="7"/>
        <v>794.7</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69.73</v>
      </c>
      <c r="BR6" s="21">
        <f t="shared" ref="BR6:BZ6" si="8">IF(BR7="",NA(),BR7)</f>
        <v>69.459999999999994</v>
      </c>
      <c r="BS6" s="21">
        <f t="shared" si="8"/>
        <v>68.95</v>
      </c>
      <c r="BT6" s="21">
        <f t="shared" si="8"/>
        <v>70.86</v>
      </c>
      <c r="BU6" s="21">
        <f t="shared" si="8"/>
        <v>70.22</v>
      </c>
      <c r="BV6" s="21">
        <f t="shared" si="8"/>
        <v>64.78</v>
      </c>
      <c r="BW6" s="21">
        <f t="shared" si="8"/>
        <v>63.06</v>
      </c>
      <c r="BX6" s="21">
        <f t="shared" si="8"/>
        <v>62.5</v>
      </c>
      <c r="BY6" s="21">
        <f t="shared" si="8"/>
        <v>60.59</v>
      </c>
      <c r="BZ6" s="21">
        <f t="shared" si="8"/>
        <v>60</v>
      </c>
      <c r="CA6" s="20" t="str">
        <f>IF(CA7="","",IF(CA7="-","【-】","【"&amp;SUBSTITUTE(TEXT(CA7,"#,##0.00"),"-","△")&amp;"】"))</f>
        <v>【57.71】</v>
      </c>
      <c r="CB6" s="21">
        <f>IF(CB7="",NA(),CB7)</f>
        <v>136.63999999999999</v>
      </c>
      <c r="CC6" s="21">
        <f t="shared" ref="CC6:CK6" si="9">IF(CC7="",NA(),CC7)</f>
        <v>135.47</v>
      </c>
      <c r="CD6" s="21">
        <f t="shared" si="9"/>
        <v>142.22</v>
      </c>
      <c r="CE6" s="21">
        <f t="shared" si="9"/>
        <v>145.51</v>
      </c>
      <c r="CF6" s="21">
        <f t="shared" si="9"/>
        <v>145.41999999999999</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124222</v>
      </c>
      <c r="D7" s="23">
        <v>47</v>
      </c>
      <c r="E7" s="23">
        <v>18</v>
      </c>
      <c r="F7" s="23">
        <v>0</v>
      </c>
      <c r="G7" s="23">
        <v>0</v>
      </c>
      <c r="H7" s="23" t="s">
        <v>98</v>
      </c>
      <c r="I7" s="23" t="s">
        <v>99</v>
      </c>
      <c r="J7" s="23" t="s">
        <v>100</v>
      </c>
      <c r="K7" s="23" t="s">
        <v>101</v>
      </c>
      <c r="L7" s="23" t="s">
        <v>102</v>
      </c>
      <c r="M7" s="23" t="s">
        <v>103</v>
      </c>
      <c r="N7" s="24" t="s">
        <v>104</v>
      </c>
      <c r="O7" s="24" t="s">
        <v>105</v>
      </c>
      <c r="P7" s="24">
        <v>17.309999999999999</v>
      </c>
      <c r="Q7" s="24">
        <v>100</v>
      </c>
      <c r="R7" s="24">
        <v>2750</v>
      </c>
      <c r="S7" s="24">
        <v>6870</v>
      </c>
      <c r="T7" s="24">
        <v>35.590000000000003</v>
      </c>
      <c r="U7" s="24">
        <v>193.03</v>
      </c>
      <c r="V7" s="24">
        <v>1182</v>
      </c>
      <c r="W7" s="24">
        <v>21.14</v>
      </c>
      <c r="X7" s="24">
        <v>55.91</v>
      </c>
      <c r="Y7" s="24">
        <v>78.23</v>
      </c>
      <c r="Z7" s="24">
        <v>78.33</v>
      </c>
      <c r="AA7" s="24">
        <v>75.55</v>
      </c>
      <c r="AB7" s="24">
        <v>79.52</v>
      </c>
      <c r="AC7" s="24">
        <v>78.75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867.32</v>
      </c>
      <c r="BG7" s="24">
        <v>846.9</v>
      </c>
      <c r="BH7" s="24">
        <v>810.48</v>
      </c>
      <c r="BI7" s="24">
        <v>793.55</v>
      </c>
      <c r="BJ7" s="24">
        <v>794.7</v>
      </c>
      <c r="BK7" s="24">
        <v>244.85</v>
      </c>
      <c r="BL7" s="24">
        <v>296.89</v>
      </c>
      <c r="BM7" s="24">
        <v>270.57</v>
      </c>
      <c r="BN7" s="24">
        <v>294.27</v>
      </c>
      <c r="BO7" s="24">
        <v>294.08999999999997</v>
      </c>
      <c r="BP7" s="24">
        <v>310.14</v>
      </c>
      <c r="BQ7" s="24">
        <v>69.73</v>
      </c>
      <c r="BR7" s="24">
        <v>69.459999999999994</v>
      </c>
      <c r="BS7" s="24">
        <v>68.95</v>
      </c>
      <c r="BT7" s="24">
        <v>70.86</v>
      </c>
      <c r="BU7" s="24">
        <v>70.22</v>
      </c>
      <c r="BV7" s="24">
        <v>64.78</v>
      </c>
      <c r="BW7" s="24">
        <v>63.06</v>
      </c>
      <c r="BX7" s="24">
        <v>62.5</v>
      </c>
      <c r="BY7" s="24">
        <v>60.59</v>
      </c>
      <c r="BZ7" s="24">
        <v>60</v>
      </c>
      <c r="CA7" s="24">
        <v>57.71</v>
      </c>
      <c r="CB7" s="24">
        <v>136.63999999999999</v>
      </c>
      <c r="CC7" s="24">
        <v>135.47</v>
      </c>
      <c r="CD7" s="24">
        <v>142.22</v>
      </c>
      <c r="CE7" s="24">
        <v>145.51</v>
      </c>
      <c r="CF7" s="24">
        <v>145.41999999999999</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2023-02-03T01:14:30Z</cp:lastPrinted>
  <dcterms:created xsi:type="dcterms:W3CDTF">2022-12-01T02:07:04Z</dcterms:created>
  <dcterms:modified xsi:type="dcterms:W3CDTF">2023-02-03T01:14:32Z</dcterms:modified>
  <cp:category/>
</cp:coreProperties>
</file>