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ction\section$\iryo\02  予算・決算・監査\08.決算統計\Ｒ3決算統計\02_公営企業に係る経営比較分析について\3_医セン⇒財政課\"/>
    </mc:Choice>
  </mc:AlternateContent>
  <xr:revisionPtr revIDLastSave="0" documentId="13_ncr:1_{B4BFF4A2-168B-4BBC-BBDF-538CD8EC95EC}" xr6:coauthVersionLast="47" xr6:coauthVersionMax="47" xr10:uidLastSave="{00000000-0000-0000-0000-000000000000}"/>
  <workbookProtection workbookPassword="8CAF"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AD6" i="5"/>
  <c r="AC6" i="5"/>
  <c r="AB6" i="5"/>
  <c r="LP8" i="4" s="1"/>
  <c r="AA6" i="5"/>
  <c r="Z6" i="5"/>
  <c r="Y6" i="5"/>
  <c r="X6" i="5"/>
  <c r="EG12" i="4" s="1"/>
  <c r="W6" i="5"/>
  <c r="V6" i="5"/>
  <c r="U6" i="5"/>
  <c r="T6" i="5"/>
  <c r="S6" i="5"/>
  <c r="R6" i="5"/>
  <c r="Q6" i="5"/>
  <c r="AU10" i="4" s="1"/>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FZ12" i="4"/>
  <c r="CN12" i="4"/>
  <c r="AU12" i="4"/>
  <c r="B12" i="4"/>
  <c r="LP10" i="4"/>
  <c r="JW10" i="4"/>
  <c r="ID10" i="4"/>
  <c r="FZ10" i="4"/>
  <c r="EG10" i="4"/>
  <c r="CN10" i="4"/>
  <c r="JW8" i="4"/>
  <c r="ID8" i="4"/>
  <c r="FZ8" i="4"/>
  <c r="CN8" i="4"/>
  <c r="AU8" i="4"/>
  <c r="B8" i="4"/>
  <c r="HM78" i="4" l="1"/>
  <c r="FL54" i="4"/>
  <c r="FL32" i="4"/>
  <c r="CS78" i="4"/>
  <c r="BX32" i="4"/>
  <c r="BX54" i="4"/>
  <c r="MN54" i="4"/>
  <c r="MN32" i="4"/>
  <c r="MH78" i="4"/>
  <c r="IZ54" i="4"/>
  <c r="IZ32" i="4"/>
  <c r="C11" i="5"/>
  <c r="D11" i="5"/>
  <c r="E11" i="5"/>
  <c r="B11" i="5"/>
  <c r="JJ78" i="4" l="1"/>
  <c r="GR54" i="4"/>
  <c r="GR32" i="4"/>
  <c r="EO78" i="4"/>
  <c r="DD54" i="4"/>
  <c r="DD32" i="4"/>
  <c r="P54" i="4"/>
  <c r="U78" i="4"/>
  <c r="KF54" i="4"/>
  <c r="KF32" i="4"/>
  <c r="P32" i="4"/>
  <c r="AN78" i="4"/>
  <c r="AE54" i="4"/>
  <c r="AE32" i="4"/>
  <c r="KU54" i="4"/>
  <c r="KU32" i="4"/>
  <c r="KC78" i="4"/>
  <c r="HG54" i="4"/>
  <c r="HG32" i="4"/>
  <c r="FH78" i="4"/>
  <c r="DS54" i="4"/>
  <c r="DS32" i="4"/>
  <c r="LY54" i="4"/>
  <c r="LO78" i="4"/>
  <c r="IK54" i="4"/>
  <c r="IK32" i="4"/>
  <c r="GT78" i="4"/>
  <c r="EW54" i="4"/>
  <c r="EW32" i="4"/>
  <c r="BZ78" i="4"/>
  <c r="BI54" i="4"/>
  <c r="BI32" i="4"/>
  <c r="LY32" i="4"/>
  <c r="AT54" i="4"/>
  <c r="HV32" i="4"/>
  <c r="LJ54" i="4"/>
  <c r="LJ32" i="4"/>
  <c r="KV78" i="4"/>
  <c r="HV54" i="4"/>
  <c r="GA78" i="4"/>
  <c r="EH54" i="4"/>
  <c r="EH32" i="4"/>
  <c r="BG78" i="4"/>
  <c r="AT32" i="4"/>
</calcChain>
</file>

<file path=xl/sharedStrings.xml><?xml version="1.0" encoding="utf-8"?>
<sst xmlns="http://schemas.openxmlformats.org/spreadsheetml/2006/main" count="328" uniqueCount="188">
  <si>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</si>
  <si>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</si>
  <si>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</si>
  <si>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</si>
  <si>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</si>
  <si>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</si>
  <si>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</si>
  <si>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</si>
  <si>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</si>
  <si>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</si>
  <si>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</si>
  <si>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</si>
  <si>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</si>
  <si>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</si>
  <si>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</si>
  <si>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</si>
  <si>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</si>
  <si>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</si>
  <si>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</si>
  <si>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</si>
  <si>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</si>
  <si>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</si>
  <si>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</si>
  <si>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</si>
  <si>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</si>
  <si>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</si>
  <si>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</si>
  <si>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</si>
  <si>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</si>
  <si>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</si>
  <si>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</si>
  <si>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</si>
  <si>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</si>
  <si>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</si>
  <si>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</si>
  <si>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</si>
  <si>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</si>
  <si>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</si>
  <si>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</si>
  <si>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</si>
  <si>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</si>
  <si>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</si>
  <si>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</si>
  <si>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</si>
  <si>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</si>
  <si>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</si>
  <si>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</si>
  <si>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</si>
  <si>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</si>
  <si>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</si>
  <si>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</si>
  <si>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</si>
  <si>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</si>
  <si>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</si>
  <si>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</si>
  <si>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</si>
  <si>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</si>
  <si>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</si>
  <si>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</si>
  <si>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</si>
  <si>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</si>
  <si>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</si>
  <si>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</si>
  <si>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</si>
  <si>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</si>
  <si>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</si>
  <si>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</si>
  <si>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</si>
  <si>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</si>
  <si>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</si>
  <si>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</si>
  <si>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</si>
  <si>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</si>
  <si>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</si>
  <si>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</si>
  <si>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</si>
  <si>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</si>
  <si>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</si>
  <si>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</si>
  <si>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</si>
  <si>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</si>
  <si>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</si>
  <si>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</si>
  <si>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</si>
  <si>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</si>
  <si>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</si>
  <si>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</si>
  <si>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</si>
  <si>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</si>
  <si>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</si>
  <si>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</si>
  <si>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</si>
  <si>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</si>
  <si>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</si>
  <si>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</si>
  <si>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</si>
  <si>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</si>
  <si>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</si>
  <si>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</si>
  <si>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</si>
  <si>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</si>
  <si>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</si>
  <si>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</si>
  <si>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</si>
  <si>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</si>
  <si>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</si>
  <si>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</si>
  <si>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</si>
  <si>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</si>
  <si>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</si>
  <si>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</si>
  <si>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</si>
  <si>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</si>
  <si>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</si>
  <si>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</si>
  <si>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</si>
  <si>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</si>
  <si>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</si>
  <si>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</si>
  <si>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</si>
  <si>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</si>
  <si>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</si>
  <si>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</si>
  <si>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</si>
  <si>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</si>
  <si>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</si>
  <si>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</si>
  <si>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</si>
  <si>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</si>
  <si>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</si>
  <si>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</si>
  <si>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</si>
  <si>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</si>
  <si>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</si>
  <si>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</si>
  <si>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</si>
  <si>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</si>
  <si>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</si>
  <si>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</si>
  <si>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</si>
  <si>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</si>
  <si>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</si>
  <si>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</si>
  <si>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</si>
  <si>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</si>
  <si>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</si>
  <si>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</si>
  <si>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</si>
  <si>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</si>
  <si>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</si>
  <si>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</si>
  <si>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</si>
  <si>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</si>
  <si>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</si>
  <si>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</si>
  <si>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</si>
  <si>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</si>
  <si>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</si>
  <si>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</si>
  <si>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</si>
  <si>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</si>
  <si>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</si>
  <si>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</si>
  <si>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</si>
  <si>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</si>
  <si>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</si>
  <si>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</si>
  <si>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</si>
  <si>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</si>
  <si>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</si>
  <si>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</si>
  <si>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</si>
  <si>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</si>
  <si>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</si>
  <si>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対象</t>
  </si>
  <si>
    <t>I</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</si>
  <si>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</si>
  <si>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</si>
  <si>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</si>
  <si>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</si>
  <si>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</si>
  <si>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</si>
  <si>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</si>
  <si>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</si>
  <si>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については、山武長生夷隅保健医療圏における唯一の三次救急医療提供機関として２４時間・３６５日体制で患者の受入れに対応するとともに、他の病院群輪番制病院との役割分担のもと、二次救急医療等に係る後方支援の充実を図っている。
　地域の中核病院として、小児医療・周産期医療を提供するほか、災害拠点病院として、医療救護活動における拠点機能を担っている。
　また、地域医療支援病院として、地域医療機関等との相互連携の強化を図っている。</t>
    <phoneticPr fontId="5"/>
  </si>
  <si>
    <t>　開院（Ｈ２６．４）以来、段階的な診療科の開設と病棟の開棟を図りつつ、地域の管外搬送率の改善に寄与するなどといった成果を挙げている一方、医師・看護師等の医療従事者の確保の状況等を受けてのフルオープンの延期などにより、厳しい経営を強いられている。
　千葉県からの追加財政支援（Ｈ３０：３０億円）や新型コロナウイルス関連補助金を除くと、経常収支比率、医業収支比率及び累積欠損金比率のいずれも、依然として費用超過の状況にあり、非常に厳しい水準にあるものと認識している。
　職員給与費対医業収益比率及び材料費対医業収益比率については、新型コロナウイルス関連補助金や経費節減の取組などにより改善傾向にあり、類似病院平均値を下回っている。しかしながら、新型コロナウイルス関連補助金を除けば、依然として厳しい水準にあると認識しており、今後も引き続き、病床稼働率や診療報酬単価の向上等による収益の確保、人件費や材料費等の節減による費用の合理化に取り組んでいく。</t>
    <rPh sb="68" eb="70">
      <t>イシ</t>
    </rPh>
    <rPh sb="71" eb="74">
      <t>カンゴシ</t>
    </rPh>
    <rPh sb="74" eb="75">
      <t>トウ</t>
    </rPh>
    <rPh sb="76" eb="78">
      <t>イリョウ</t>
    </rPh>
    <rPh sb="78" eb="81">
      <t>ジュウジシャ</t>
    </rPh>
    <rPh sb="82" eb="84">
      <t>カクホ</t>
    </rPh>
    <rPh sb="85" eb="87">
      <t>ジョウキョウ</t>
    </rPh>
    <rPh sb="87" eb="88">
      <t>トウ</t>
    </rPh>
    <rPh sb="89" eb="90">
      <t>ウ</t>
    </rPh>
    <rPh sb="100" eb="102">
      <t>エンキ</t>
    </rPh>
    <rPh sb="114" eb="115">
      <t>シ</t>
    </rPh>
    <rPh sb="124" eb="127">
      <t>チバケン</t>
    </rPh>
    <rPh sb="130" eb="132">
      <t>ツイカ</t>
    </rPh>
    <rPh sb="132" eb="134">
      <t>ザイセイ</t>
    </rPh>
    <rPh sb="134" eb="136">
      <t>シエン</t>
    </rPh>
    <rPh sb="143" eb="145">
      <t>オクエン</t>
    </rPh>
    <rPh sb="162" eb="163">
      <t>ノゾ</t>
    </rPh>
    <rPh sb="179" eb="180">
      <t>オヨ</t>
    </rPh>
    <rPh sb="194" eb="196">
      <t>イゼン</t>
    </rPh>
    <rPh sb="245" eb="246">
      <t>オヨ</t>
    </rPh>
    <rPh sb="278" eb="280">
      <t>ケイヒ</t>
    </rPh>
    <rPh sb="280" eb="282">
      <t>セツゲン</t>
    </rPh>
    <rPh sb="283" eb="284">
      <t>ト</t>
    </rPh>
    <rPh sb="284" eb="285">
      <t>ク</t>
    </rPh>
    <rPh sb="290" eb="292">
      <t>カイゼン</t>
    </rPh>
    <rPh sb="292" eb="294">
      <t>ケイコウ</t>
    </rPh>
    <rPh sb="298" eb="302">
      <t>ルイジビョウイン</t>
    </rPh>
    <rPh sb="302" eb="305">
      <t>ヘイキンチ</t>
    </rPh>
    <rPh sb="306" eb="308">
      <t>シタマワ</t>
    </rPh>
    <rPh sb="335" eb="336">
      <t>ノゾ</t>
    </rPh>
    <rPh sb="339" eb="341">
      <t>イゼン</t>
    </rPh>
    <rPh sb="353" eb="355">
      <t>ニンシキ</t>
    </rPh>
    <rPh sb="360" eb="362">
      <t>コンゴ</t>
    </rPh>
    <rPh sb="363" eb="364">
      <t>ヒ</t>
    </rPh>
    <rPh sb="365" eb="366">
      <t>ツヅ</t>
    </rPh>
    <rPh sb="368" eb="370">
      <t>ビョウショウ</t>
    </rPh>
    <rPh sb="370" eb="373">
      <t>カドウリツ</t>
    </rPh>
    <rPh sb="374" eb="380">
      <t>シンリョウホウシュウタンカ</t>
    </rPh>
    <rPh sb="381" eb="383">
      <t>コウジョウ</t>
    </rPh>
    <rPh sb="383" eb="384">
      <t>トウ</t>
    </rPh>
    <rPh sb="387" eb="389">
      <t>シュウエキ</t>
    </rPh>
    <rPh sb="390" eb="392">
      <t>カクホ</t>
    </rPh>
    <rPh sb="393" eb="396">
      <t>ジンケンヒ</t>
    </rPh>
    <rPh sb="400" eb="401">
      <t>トウ</t>
    </rPh>
    <rPh sb="402" eb="404">
      <t>セツゲン</t>
    </rPh>
    <phoneticPr fontId="5"/>
  </si>
  <si>
    <t>　平成２６年４月開院の新設病院であり、計画的に施設及び機械備品に対する投資が実施されたものと認識している。
　今後の機械備品の導入や更新等にあたっては、その必要性と収支状況等を総合的に勘案しつつ、中長期的な投資計画に基づいて整備していくこととしている。</t>
    <phoneticPr fontId="5"/>
  </si>
  <si>
    <t>　安全で質の高い医療の提供体制と安定した経営基盤の確立に向けて、中期目標・中期計画、そして、令和５年度に策定予定としている「公立病院経営強化プラン」に定める数値目標を達成するため、これまでに蓄積した成果等を踏まえ、着実に経営改善に向けた取組を進めていくこととしている。
　許可病床である３１４床全ての稼働に向けた病棟の開棟につい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今後も計画の進捗状況を適正に管理し、着実に推進していくため、設立団体・千葉県・千葉大学医学部附属病院等をはじめとする関係機関との情報共有・連携の強化に努めていく。</t>
    <rPh sb="46" eb="48">
      <t>レイワ</t>
    </rPh>
    <rPh sb="49" eb="51">
      <t>ネンド</t>
    </rPh>
    <rPh sb="52" eb="54">
      <t>サクテイ</t>
    </rPh>
    <rPh sb="54" eb="56">
      <t>ヨテイ</t>
    </rPh>
    <rPh sb="62" eb="66">
      <t>コウリツビョウイン</t>
    </rPh>
    <rPh sb="66" eb="68">
      <t>ケイエイ</t>
    </rPh>
    <rPh sb="68" eb="70">
      <t>キョウカ</t>
    </rPh>
    <rPh sb="147" eb="148">
      <t>スベ</t>
    </rPh>
    <rPh sb="309" eb="31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</si>
</sst>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0" xfId="0" applyFont="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81.400000000000006</c:v>
                </c:pt>
                <c:pt idx="1">
                  <c:v>87.2</c:v>
                </c:pt>
                <c:pt idx="2">
                  <c:v>87.6</c:v>
                </c:pt>
                <c:pt idx="3">
                  <c:v>81.2</c:v>
                </c:pt>
                <c:pt idx="4">
                  <c:v>82.7</c:v>
                </c:pt>
              </c:numCache>
            </c:numRef>
          </c:val>
          <c:extLst>
            <c:ext xmlns:c16="http://schemas.microsoft.com/office/drawing/2014/chart" uri="{C3380CC4-5D6E-409C-BE32-E72D297353CC}">
              <c16:uniqueId val="{00000000-AE42-430C-AE8F-B5B8C4B0F7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AE42-430C-AE8F-B5B8C4B0F7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11303</c:v>
                </c:pt>
                <c:pt idx="1">
                  <c:v>11609</c:v>
                </c:pt>
                <c:pt idx="2">
                  <c:v>12464</c:v>
                </c:pt>
                <c:pt idx="3">
                  <c:v>13725</c:v>
                </c:pt>
                <c:pt idx="4">
                  <c:v>14271</c:v>
                </c:pt>
              </c:numCache>
            </c:numRef>
          </c:val>
          <c:extLst>
            <c:ext xmlns:c16="http://schemas.microsoft.com/office/drawing/2014/chart" uri="{C3380CC4-5D6E-409C-BE32-E72D297353CC}">
              <c16:uniqueId val="{00000000-9754-4E0E-B736-28435960F2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9754-4E0E-B736-28435960F2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60718</c:v>
                </c:pt>
                <c:pt idx="1">
                  <c:v>63513</c:v>
                </c:pt>
                <c:pt idx="2">
                  <c:v>65876</c:v>
                </c:pt>
                <c:pt idx="3">
                  <c:v>73487</c:v>
                </c:pt>
                <c:pt idx="4">
                  <c:v>81461</c:v>
                </c:pt>
              </c:numCache>
            </c:numRef>
          </c:val>
          <c:extLst>
            <c:ext xmlns:c16="http://schemas.microsoft.com/office/drawing/2014/chart" uri="{C3380CC4-5D6E-409C-BE32-E72D297353CC}">
              <c16:uniqueId val="{00000000-EB2C-48DD-830D-5E229EDE1B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EB2C-48DD-830D-5E229EDE1B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92</c:v>
                </c:pt>
                <c:pt idx="1">
                  <c:v>38.1</c:v>
                </c:pt>
                <c:pt idx="2">
                  <c:v>62</c:v>
                </c:pt>
                <c:pt idx="3">
                  <c:v>56</c:v>
                </c:pt>
                <c:pt idx="4">
                  <c:v>19.7</c:v>
                </c:pt>
              </c:numCache>
            </c:numRef>
          </c:val>
          <c:extLst>
            <c:ext xmlns:c16="http://schemas.microsoft.com/office/drawing/2014/chart" uri="{C3380CC4-5D6E-409C-BE32-E72D297353CC}">
              <c16:uniqueId val="{00000000-FDDA-4B32-AB72-E08ADFC7F0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DDA-4B32-AB72-E08ADFC7F0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79.3</c:v>
                </c:pt>
                <c:pt idx="1">
                  <c:v>82.7</c:v>
                </c:pt>
                <c:pt idx="2">
                  <c:v>84</c:v>
                </c:pt>
                <c:pt idx="3">
                  <c:v>81.900000000000006</c:v>
                </c:pt>
                <c:pt idx="4">
                  <c:v>87.9</c:v>
                </c:pt>
              </c:numCache>
            </c:numRef>
          </c:val>
          <c:extLst>
            <c:ext xmlns:c16="http://schemas.microsoft.com/office/drawing/2014/chart" uri="{C3380CC4-5D6E-409C-BE32-E72D297353CC}">
              <c16:uniqueId val="{00000000-A9D1-47BA-9BE8-EB7C017764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A9D1-47BA-9BE8-EB7C017764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83.1</c:v>
                </c:pt>
                <c:pt idx="1">
                  <c:v>119.9</c:v>
                </c:pt>
                <c:pt idx="2">
                  <c:v>86.6</c:v>
                </c:pt>
                <c:pt idx="3">
                  <c:v>98.1</c:v>
                </c:pt>
                <c:pt idx="4">
                  <c:v>129.1</c:v>
                </c:pt>
              </c:numCache>
            </c:numRef>
          </c:val>
          <c:extLst>
            <c:ext xmlns:c16="http://schemas.microsoft.com/office/drawing/2014/chart" uri="{C3380CC4-5D6E-409C-BE32-E72D297353CC}">
              <c16:uniqueId val="{00000000-46A8-41FF-BECE-F8757651D1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6A8-41FF-BECE-F8757651D1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30.6</c:v>
                </c:pt>
                <c:pt idx="1">
                  <c:v>38.5</c:v>
                </c:pt>
                <c:pt idx="2">
                  <c:v>44.5</c:v>
                </c:pt>
                <c:pt idx="3">
                  <c:v>48.7</c:v>
                </c:pt>
                <c:pt idx="4">
                  <c:v>51.8</c:v>
                </c:pt>
              </c:numCache>
            </c:numRef>
          </c:val>
          <c:extLst>
            <c:ext xmlns:c16="http://schemas.microsoft.com/office/drawing/2014/chart" uri="{C3380CC4-5D6E-409C-BE32-E72D297353CC}">
              <c16:uniqueId val="{00000000-CE25-481B-A6D1-C1DF7FD07B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CE25-481B-A6D1-C1DF7FD07B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61.6</c:v>
                </c:pt>
                <c:pt idx="1">
                  <c:v>77.8</c:v>
                </c:pt>
                <c:pt idx="2">
                  <c:v>86.5</c:v>
                </c:pt>
                <c:pt idx="3">
                  <c:v>90.8</c:v>
                </c:pt>
                <c:pt idx="4">
                  <c:v>88.3</c:v>
                </c:pt>
              </c:numCache>
            </c:numRef>
          </c:val>
          <c:extLst>
            <c:ext xmlns:c16="http://schemas.microsoft.com/office/drawing/2014/chart" uri="{C3380CC4-5D6E-409C-BE32-E72D297353CC}">
              <c16:uniqueId val="{00000000-6E47-4D42-A6D0-6A806B682D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6E47-4D42-A6D0-6A806B682D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38031430</c:v>
                </c:pt>
                <c:pt idx="1">
                  <c:v>38069876</c:v>
                </c:pt>
                <c:pt idx="2">
                  <c:v>38425997</c:v>
                </c:pt>
                <c:pt idx="3">
                  <c:v>38512379</c:v>
                </c:pt>
                <c:pt idx="4">
                  <c:v>39316592</c:v>
                </c:pt>
              </c:numCache>
            </c:numRef>
          </c:val>
          <c:extLst>
            <c:ext xmlns:c16="http://schemas.microsoft.com/office/drawing/2014/chart" uri="{C3380CC4-5D6E-409C-BE32-E72D297353CC}">
              <c16:uniqueId val="{00000000-C8A1-4E66-8DF2-BB9D387A82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C8A1-4E66-8DF2-BB9D387A82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23.1</c:v>
                </c:pt>
                <c:pt idx="1">
                  <c:v>15.7</c:v>
                </c:pt>
                <c:pt idx="2">
                  <c:v>21.8</c:v>
                </c:pt>
                <c:pt idx="3">
                  <c:v>19.100000000000001</c:v>
                </c:pt>
                <c:pt idx="4">
                  <c:v>15.1</c:v>
                </c:pt>
              </c:numCache>
            </c:numRef>
          </c:val>
          <c:extLst>
            <c:ext xmlns:c16="http://schemas.microsoft.com/office/drawing/2014/chart" uri="{C3380CC4-5D6E-409C-BE32-E72D297353CC}">
              <c16:uniqueId val="{00000000-3861-46BC-A030-F27778EAED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3861-46BC-A030-F27778EAED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62.3</c:v>
                </c:pt>
                <c:pt idx="1">
                  <c:v>42</c:v>
                </c:pt>
                <c:pt idx="2">
                  <c:v>58.2</c:v>
                </c:pt>
                <c:pt idx="3">
                  <c:v>54.5</c:v>
                </c:pt>
                <c:pt idx="4">
                  <c:v>40.700000000000003</c:v>
                </c:pt>
              </c:numCache>
            </c:numRef>
          </c:val>
          <c:extLst>
            <c:ext xmlns:c16="http://schemas.microsoft.com/office/drawing/2014/chart" uri="{C3380CC4-5D6E-409C-BE32-E72D297353CC}">
              <c16:uniqueId val="{00000000-A297-48D1-9422-6C2069A2F4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A297-48D1-9422-6C2069A2F4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2" t="str">
        <f>データ!H6</f>
        <v>千葉県地方独立行政法人東金九十九里地域医療センター　東千葉メディカルセンター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30"/>
      <c r="AU7" s="128" t="s">
        <v>2</v>
      </c>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30"/>
      <c r="CN7" s="128" t="s">
        <v>3</v>
      </c>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30"/>
      <c r="EG7" s="128" t="s">
        <v>4</v>
      </c>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30"/>
      <c r="FZ7" s="128" t="s">
        <v>5</v>
      </c>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30"/>
      <c r="ID7" s="128" t="s">
        <v>6</v>
      </c>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30"/>
      <c r="JW7" s="128" t="s">
        <v>7</v>
      </c>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30"/>
      <c r="LP7" s="128" t="s">
        <v>8</v>
      </c>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30"/>
      <c r="NI7" s="3"/>
      <c r="NJ7" s="143" t="s">
        <v>9</v>
      </c>
      <c r="NK7" s="144"/>
      <c r="NL7" s="144"/>
      <c r="NM7" s="144"/>
      <c r="NN7" s="144"/>
      <c r="NO7" s="144"/>
      <c r="NP7" s="144"/>
      <c r="NQ7" s="144"/>
      <c r="NR7" s="144"/>
      <c r="NS7" s="144"/>
      <c r="NT7" s="144"/>
      <c r="NU7" s="144"/>
      <c r="NV7" s="144"/>
      <c r="NW7" s="145"/>
      <c r="NX7" s="3"/>
    </row>
    <row r="8" spans="1:388" ht="18.75" customHeight="1" x14ac:dyDescent="0.15">
      <c r="A8" s="2"/>
      <c r="B8" s="123" t="str">
        <f>データ!K6</f>
        <v>地方独立行政法人</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300床以上～400床未満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23" t="str">
        <f>データ!O7</f>
        <v>非設置</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12">
        <f>データ!Z6</f>
        <v>314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9" t="s">
        <v>10</v>
      </c>
      <c r="NK8" s="140"/>
      <c r="NL8" s="133" t="s">
        <v>11</v>
      </c>
      <c r="NM8" s="133"/>
      <c r="NN8" s="133"/>
      <c r="NO8" s="133"/>
      <c r="NP8" s="133"/>
      <c r="NQ8" s="133"/>
      <c r="NR8" s="133"/>
      <c r="NS8" s="133"/>
      <c r="NT8" s="133"/>
      <c r="NU8" s="133"/>
      <c r="NV8" s="133"/>
      <c r="NW8" s="134"/>
      <c r="NX8" s="3"/>
    </row>
    <row r="9" spans="1:388"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128" t="s">
        <v>13</v>
      </c>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30"/>
      <c r="CN9" s="128" t="s">
        <v>14</v>
      </c>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30"/>
      <c r="EG9" s="128" t="s">
        <v>15</v>
      </c>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30"/>
      <c r="FZ9" s="128" t="s">
        <v>16</v>
      </c>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30"/>
      <c r="ID9" s="128" t="s">
        <v>17</v>
      </c>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30"/>
      <c r="JW9" s="128" t="s">
        <v>18</v>
      </c>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30"/>
      <c r="LP9" s="128" t="s">
        <v>19</v>
      </c>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130"/>
      <c r="NI9" s="3"/>
      <c r="NJ9" s="135" t="s">
        <v>20</v>
      </c>
      <c r="NK9" s="136"/>
      <c r="NL9" s="137" t="s">
        <v>21</v>
      </c>
      <c r="NM9" s="137"/>
      <c r="NN9" s="137"/>
      <c r="NO9" s="137"/>
      <c r="NP9" s="137"/>
      <c r="NQ9" s="137"/>
      <c r="NR9" s="137"/>
      <c r="NS9" s="137"/>
      <c r="NT9" s="137"/>
      <c r="NU9" s="137"/>
      <c r="NV9" s="137"/>
      <c r="NW9" s="138"/>
      <c r="NX9" s="3"/>
    </row>
    <row r="10" spans="1:388" ht="18.75" customHeight="1" x14ac:dyDescent="0.15">
      <c r="A10" s="2"/>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3" t="str">
        <f>データ!R6</f>
        <v>対象</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I</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救 臨 災 地 輪</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314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1" t="s">
        <v>22</v>
      </c>
      <c r="NK10" s="132"/>
      <c r="NL10" s="126" t="s">
        <v>23</v>
      </c>
      <c r="NM10" s="126"/>
      <c r="NN10" s="126"/>
      <c r="NO10" s="126"/>
      <c r="NP10" s="126"/>
      <c r="NQ10" s="126"/>
      <c r="NR10" s="126"/>
      <c r="NS10" s="126"/>
      <c r="NT10" s="126"/>
      <c r="NU10" s="126"/>
      <c r="NV10" s="126"/>
      <c r="NW10" s="127"/>
      <c r="NX10" s="3"/>
    </row>
    <row r="11" spans="1:388" ht="18.75" customHeight="1" x14ac:dyDescent="0.15">
      <c r="A11" s="2"/>
      <c r="B11" s="128" t="s">
        <v>24</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30"/>
      <c r="AU11" s="128" t="s">
        <v>25</v>
      </c>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30"/>
      <c r="CN11" s="128" t="s">
        <v>26</v>
      </c>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30"/>
      <c r="EG11" s="128" t="s">
        <v>27</v>
      </c>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30"/>
      <c r="FZ11" s="128" t="s">
        <v>28</v>
      </c>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30"/>
      <c r="ID11" s="128" t="s">
        <v>29</v>
      </c>
      <c r="IE11" s="129"/>
      <c r="IF11" s="129"/>
      <c r="IG11" s="129"/>
      <c r="IH11" s="129"/>
      <c r="II11" s="129"/>
      <c r="IJ11" s="129"/>
      <c r="IK11" s="129"/>
      <c r="IL11" s="129"/>
      <c r="IM11" s="129"/>
      <c r="IN11" s="129"/>
      <c r="IO11" s="129"/>
      <c r="IP11" s="129"/>
      <c r="IQ11" s="129"/>
      <c r="IR11" s="129"/>
      <c r="IS11" s="129"/>
      <c r="IT11" s="129"/>
      <c r="IU11" s="129"/>
      <c r="IV11" s="129"/>
      <c r="IW11" s="129"/>
      <c r="IX11" s="129"/>
      <c r="IY11" s="129"/>
      <c r="IZ11" s="129"/>
      <c r="JA11" s="129"/>
      <c r="JB11" s="129"/>
      <c r="JC11" s="129"/>
      <c r="JD11" s="129"/>
      <c r="JE11" s="129"/>
      <c r="JF11" s="129"/>
      <c r="JG11" s="129"/>
      <c r="JH11" s="129"/>
      <c r="JI11" s="129"/>
      <c r="JJ11" s="129"/>
      <c r="JK11" s="129"/>
      <c r="JL11" s="129"/>
      <c r="JM11" s="129"/>
      <c r="JN11" s="129"/>
      <c r="JO11" s="129"/>
      <c r="JP11" s="129"/>
      <c r="JQ11" s="129"/>
      <c r="JR11" s="129"/>
      <c r="JS11" s="129"/>
      <c r="JT11" s="129"/>
      <c r="JU11" s="129"/>
      <c r="JV11" s="130"/>
      <c r="JW11" s="128" t="s">
        <v>30</v>
      </c>
      <c r="JX11" s="129"/>
      <c r="JY11" s="129"/>
      <c r="JZ11" s="129"/>
      <c r="KA11" s="129"/>
      <c r="KB11" s="129"/>
      <c r="KC11" s="129"/>
      <c r="KD11" s="129"/>
      <c r="KE11" s="129"/>
      <c r="KF11" s="129"/>
      <c r="KG11" s="129"/>
      <c r="KH11" s="129"/>
      <c r="KI11" s="129"/>
      <c r="KJ11" s="129"/>
      <c r="KK11" s="129"/>
      <c r="KL11" s="129"/>
      <c r="KM11" s="129"/>
      <c r="KN11" s="129"/>
      <c r="KO11" s="129"/>
      <c r="KP11" s="129"/>
      <c r="KQ11" s="129"/>
      <c r="KR11" s="129"/>
      <c r="KS11" s="129"/>
      <c r="KT11" s="129"/>
      <c r="KU11" s="129"/>
      <c r="KV11" s="129"/>
      <c r="KW11" s="129"/>
      <c r="KX11" s="129"/>
      <c r="KY11" s="129"/>
      <c r="KZ11" s="129"/>
      <c r="LA11" s="129"/>
      <c r="LB11" s="129"/>
      <c r="LC11" s="129"/>
      <c r="LD11" s="129"/>
      <c r="LE11" s="129"/>
      <c r="LF11" s="129"/>
      <c r="LG11" s="129"/>
      <c r="LH11" s="129"/>
      <c r="LI11" s="129"/>
      <c r="LJ11" s="129"/>
      <c r="LK11" s="129"/>
      <c r="LL11" s="129"/>
      <c r="LM11" s="129"/>
      <c r="LN11" s="129"/>
      <c r="LO11" s="130"/>
      <c r="LP11" s="128" t="s">
        <v>31</v>
      </c>
      <c r="LQ11" s="129"/>
      <c r="LR11" s="129"/>
      <c r="LS11" s="129"/>
      <c r="LT11" s="129"/>
      <c r="LU11" s="129"/>
      <c r="LV11" s="129"/>
      <c r="LW11" s="129"/>
      <c r="LX11" s="129"/>
      <c r="LY11" s="129"/>
      <c r="LZ11" s="129"/>
      <c r="MA11" s="129"/>
      <c r="MB11" s="129"/>
      <c r="MC11" s="129"/>
      <c r="MD11" s="129"/>
      <c r="ME11" s="129"/>
      <c r="MF11" s="129"/>
      <c r="MG11" s="129"/>
      <c r="MH11" s="129"/>
      <c r="MI11" s="129"/>
      <c r="MJ11" s="129"/>
      <c r="MK11" s="129"/>
      <c r="ML11" s="129"/>
      <c r="MM11" s="129"/>
      <c r="MN11" s="129"/>
      <c r="MO11" s="129"/>
      <c r="MP11" s="129"/>
      <c r="MQ11" s="129"/>
      <c r="MR11" s="129"/>
      <c r="MS11" s="129"/>
      <c r="MT11" s="129"/>
      <c r="MU11" s="129"/>
      <c r="MV11" s="129"/>
      <c r="MW11" s="129"/>
      <c r="MX11" s="129"/>
      <c r="MY11" s="129"/>
      <c r="MZ11" s="129"/>
      <c r="NA11" s="129"/>
      <c r="NB11" s="129"/>
      <c r="NC11" s="129"/>
      <c r="ND11" s="129"/>
      <c r="NE11" s="129"/>
      <c r="NF11" s="129"/>
      <c r="NG11" s="129"/>
      <c r="NH11" s="130"/>
      <c r="NI11" s="6"/>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29465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3" t="str">
        <f>データ!W6</f>
        <v>-</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第２種該当</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FZ12" s="123" t="str">
        <f>データ!Y6</f>
        <v>７：１</v>
      </c>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5"/>
      <c r="ID12" s="112">
        <f>データ!AF6</f>
        <v>212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212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6"/>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6"/>
      <c r="NJ13" s="7"/>
      <c r="NK13" s="7"/>
      <c r="NL13" s="7"/>
      <c r="NM13" s="7"/>
      <c r="NN13" s="7"/>
      <c r="NO13" s="7"/>
      <c r="NP13" s="7"/>
      <c r="NQ13" s="7"/>
      <c r="NR13" s="7"/>
      <c r="NS13" s="7"/>
      <c r="NT13" s="7"/>
      <c r="NU13" s="7"/>
      <c r="NV13" s="7"/>
      <c r="NW13" s="7"/>
      <c r="NX13" s="7"/>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6"/>
      <c r="NJ14" s="116" t="s">
        <v>34</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6"/>
      <c r="NK15" s="116"/>
      <c r="NL15" s="116"/>
      <c r="NM15" s="116"/>
      <c r="NN15" s="116"/>
      <c r="NO15" s="116"/>
      <c r="NP15" s="116"/>
      <c r="NQ15" s="116"/>
      <c r="NR15" s="116"/>
      <c r="NS15" s="116"/>
      <c r="NT15" s="116"/>
      <c r="NU15" s="116"/>
      <c r="NV15" s="116"/>
      <c r="NW15" s="116"/>
      <c r="NX15" s="116"/>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7" t="s">
        <v>36</v>
      </c>
      <c r="NK16" s="118"/>
      <c r="NL16" s="118"/>
      <c r="NM16" s="118"/>
      <c r="NN16" s="119"/>
      <c r="NO16" s="117" t="s">
        <v>37</v>
      </c>
      <c r="NP16" s="118"/>
      <c r="NQ16" s="118"/>
      <c r="NR16" s="118"/>
      <c r="NS16" s="119"/>
      <c r="NT16" s="117" t="s">
        <v>38</v>
      </c>
      <c r="NU16" s="118"/>
      <c r="NV16" s="118"/>
      <c r="NW16" s="118"/>
      <c r="NX16" s="119"/>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0"/>
      <c r="NK17" s="121"/>
      <c r="NL17" s="121"/>
      <c r="NM17" s="121"/>
      <c r="NN17" s="122"/>
      <c r="NO17" s="120"/>
      <c r="NP17" s="121"/>
      <c r="NQ17" s="121"/>
      <c r="NR17" s="121"/>
      <c r="NS17" s="122"/>
      <c r="NT17" s="120"/>
      <c r="NU17" s="121"/>
      <c r="NV17" s="121"/>
      <c r="NW17" s="121"/>
      <c r="NX17" s="12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4" t="s">
        <v>39</v>
      </c>
      <c r="NK18" s="105"/>
      <c r="NL18" s="105"/>
      <c r="NM18" s="108" t="s">
        <v>40</v>
      </c>
      <c r="NN18" s="109"/>
      <c r="NO18" s="104" t="s">
        <v>72</v>
      </c>
      <c r="NP18" s="105"/>
      <c r="NQ18" s="105"/>
      <c r="NR18" s="108" t="s">
        <v>40</v>
      </c>
      <c r="NS18" s="109"/>
      <c r="NT18" s="104" t="s">
        <v>39</v>
      </c>
      <c r="NU18" s="105"/>
      <c r="NV18" s="105"/>
      <c r="NW18" s="108" t="s">
        <v>40</v>
      </c>
      <c r="NX18" s="109"/>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6"/>
      <c r="NK19" s="107"/>
      <c r="NL19" s="107"/>
      <c r="NM19" s="110"/>
      <c r="NN19" s="111"/>
      <c r="NO19" s="106"/>
      <c r="NP19" s="107"/>
      <c r="NQ19" s="107"/>
      <c r="NR19" s="110"/>
      <c r="NS19" s="111"/>
      <c r="NT19" s="106"/>
      <c r="NU19" s="107"/>
      <c r="NV19" s="107"/>
      <c r="NW19" s="110"/>
      <c r="NX19" s="111"/>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1" t="s">
        <v>184</v>
      </c>
      <c r="NK22" s="102"/>
      <c r="NL22" s="102"/>
      <c r="NM22" s="102"/>
      <c r="NN22" s="102"/>
      <c r="NO22" s="102"/>
      <c r="NP22" s="102"/>
      <c r="NQ22" s="102"/>
      <c r="NR22" s="102"/>
      <c r="NS22" s="102"/>
      <c r="NT22" s="102"/>
      <c r="NU22" s="102"/>
      <c r="NV22" s="102"/>
      <c r="NW22" s="102"/>
      <c r="NX22" s="103"/>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154"/>
      <c r="NL23" s="154"/>
      <c r="NM23" s="154"/>
      <c r="NN23" s="154"/>
      <c r="NO23" s="154"/>
      <c r="NP23" s="154"/>
      <c r="NQ23" s="154"/>
      <c r="NR23" s="154"/>
      <c r="NS23" s="154"/>
      <c r="NT23" s="154"/>
      <c r="NU23" s="154"/>
      <c r="NV23" s="154"/>
      <c r="NW23" s="154"/>
      <c r="NX23" s="97"/>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154"/>
      <c r="NL24" s="154"/>
      <c r="NM24" s="154"/>
      <c r="NN24" s="154"/>
      <c r="NO24" s="154"/>
      <c r="NP24" s="154"/>
      <c r="NQ24" s="154"/>
      <c r="NR24" s="154"/>
      <c r="NS24" s="154"/>
      <c r="NT24" s="154"/>
      <c r="NU24" s="154"/>
      <c r="NV24" s="154"/>
      <c r="NW24" s="154"/>
      <c r="NX24" s="97"/>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154"/>
      <c r="NL25" s="154"/>
      <c r="NM25" s="154"/>
      <c r="NN25" s="154"/>
      <c r="NO25" s="154"/>
      <c r="NP25" s="154"/>
      <c r="NQ25" s="154"/>
      <c r="NR25" s="154"/>
      <c r="NS25" s="154"/>
      <c r="NT25" s="154"/>
      <c r="NU25" s="154"/>
      <c r="NV25" s="154"/>
      <c r="NW25" s="154"/>
      <c r="NX25" s="97"/>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154"/>
      <c r="NL26" s="154"/>
      <c r="NM26" s="154"/>
      <c r="NN26" s="154"/>
      <c r="NO26" s="154"/>
      <c r="NP26" s="154"/>
      <c r="NQ26" s="154"/>
      <c r="NR26" s="154"/>
      <c r="NS26" s="154"/>
      <c r="NT26" s="154"/>
      <c r="NU26" s="154"/>
      <c r="NV26" s="154"/>
      <c r="NW26" s="154"/>
      <c r="NX26" s="97"/>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154"/>
      <c r="NL27" s="154"/>
      <c r="NM27" s="154"/>
      <c r="NN27" s="154"/>
      <c r="NO27" s="154"/>
      <c r="NP27" s="154"/>
      <c r="NQ27" s="154"/>
      <c r="NR27" s="154"/>
      <c r="NS27" s="154"/>
      <c r="NT27" s="154"/>
      <c r="NU27" s="154"/>
      <c r="NV27" s="154"/>
      <c r="NW27" s="154"/>
      <c r="NX27" s="97"/>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154"/>
      <c r="NL28" s="154"/>
      <c r="NM28" s="154"/>
      <c r="NN28" s="154"/>
      <c r="NO28" s="154"/>
      <c r="NP28" s="154"/>
      <c r="NQ28" s="154"/>
      <c r="NR28" s="154"/>
      <c r="NS28" s="154"/>
      <c r="NT28" s="154"/>
      <c r="NU28" s="154"/>
      <c r="NV28" s="154"/>
      <c r="NW28" s="154"/>
      <c r="NX28" s="97"/>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154"/>
      <c r="NL29" s="154"/>
      <c r="NM29" s="154"/>
      <c r="NN29" s="154"/>
      <c r="NO29" s="154"/>
      <c r="NP29" s="154"/>
      <c r="NQ29" s="154"/>
      <c r="NR29" s="154"/>
      <c r="NS29" s="154"/>
      <c r="NT29" s="154"/>
      <c r="NU29" s="154"/>
      <c r="NV29" s="154"/>
      <c r="NW29" s="154"/>
      <c r="NX29" s="97"/>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154"/>
      <c r="NL30" s="154"/>
      <c r="NM30" s="154"/>
      <c r="NN30" s="154"/>
      <c r="NO30" s="154"/>
      <c r="NP30" s="154"/>
      <c r="NQ30" s="154"/>
      <c r="NR30" s="154"/>
      <c r="NS30" s="154"/>
      <c r="NT30" s="154"/>
      <c r="NU30" s="154"/>
      <c r="NV30" s="154"/>
      <c r="NW30" s="154"/>
      <c r="NX30" s="97"/>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154"/>
      <c r="NL31" s="154"/>
      <c r="NM31" s="154"/>
      <c r="NN31" s="154"/>
      <c r="NO31" s="154"/>
      <c r="NP31" s="154"/>
      <c r="NQ31" s="154"/>
      <c r="NR31" s="154"/>
      <c r="NS31" s="154"/>
      <c r="NT31" s="154"/>
      <c r="NU31" s="154"/>
      <c r="NV31" s="154"/>
      <c r="NW31" s="154"/>
      <c r="NX31" s="97"/>
      <c r="OC31" s="18" t="s">
        <v>55</v>
      </c>
    </row>
    <row r="32" spans="1:393" ht="13.5" customHeight="1" x14ac:dyDescent="0.1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154"/>
      <c r="NL32" s="154"/>
      <c r="NM32" s="154"/>
      <c r="NN32" s="154"/>
      <c r="NO32" s="154"/>
      <c r="NP32" s="154"/>
      <c r="NQ32" s="154"/>
      <c r="NR32" s="154"/>
      <c r="NS32" s="154"/>
      <c r="NT32" s="154"/>
      <c r="NU32" s="154"/>
      <c r="NV32" s="154"/>
      <c r="NW32" s="154"/>
      <c r="NX32" s="97"/>
      <c r="OC32" s="18" t="s">
        <v>56</v>
      </c>
    </row>
    <row r="33" spans="1:393" ht="13.5" customHeight="1" x14ac:dyDescent="0.15">
      <c r="A33" s="2"/>
      <c r="B33" s="15"/>
      <c r="D33" s="5"/>
      <c r="E33" s="5"/>
      <c r="F33" s="5"/>
      <c r="G33" s="87" t="s">
        <v>57</v>
      </c>
      <c r="H33" s="87"/>
      <c r="I33" s="87"/>
      <c r="J33" s="87"/>
      <c r="K33" s="87"/>
      <c r="L33" s="87"/>
      <c r="M33" s="87"/>
      <c r="N33" s="87"/>
      <c r="O33" s="87"/>
      <c r="P33" s="76">
        <f>データ!AI7</f>
        <v>83.1</v>
      </c>
      <c r="Q33" s="77"/>
      <c r="R33" s="77"/>
      <c r="S33" s="77"/>
      <c r="T33" s="77"/>
      <c r="U33" s="77"/>
      <c r="V33" s="77"/>
      <c r="W33" s="77"/>
      <c r="X33" s="77"/>
      <c r="Y33" s="77"/>
      <c r="Z33" s="77"/>
      <c r="AA33" s="77"/>
      <c r="AB33" s="77"/>
      <c r="AC33" s="77"/>
      <c r="AD33" s="78"/>
      <c r="AE33" s="76">
        <f>データ!AJ7</f>
        <v>119.9</v>
      </c>
      <c r="AF33" s="77"/>
      <c r="AG33" s="77"/>
      <c r="AH33" s="77"/>
      <c r="AI33" s="77"/>
      <c r="AJ33" s="77"/>
      <c r="AK33" s="77"/>
      <c r="AL33" s="77"/>
      <c r="AM33" s="77"/>
      <c r="AN33" s="77"/>
      <c r="AO33" s="77"/>
      <c r="AP33" s="77"/>
      <c r="AQ33" s="77"/>
      <c r="AR33" s="77"/>
      <c r="AS33" s="78"/>
      <c r="AT33" s="76">
        <f>データ!AK7</f>
        <v>86.6</v>
      </c>
      <c r="AU33" s="77"/>
      <c r="AV33" s="77"/>
      <c r="AW33" s="77"/>
      <c r="AX33" s="77"/>
      <c r="AY33" s="77"/>
      <c r="AZ33" s="77"/>
      <c r="BA33" s="77"/>
      <c r="BB33" s="77"/>
      <c r="BC33" s="77"/>
      <c r="BD33" s="77"/>
      <c r="BE33" s="77"/>
      <c r="BF33" s="77"/>
      <c r="BG33" s="77"/>
      <c r="BH33" s="78"/>
      <c r="BI33" s="76">
        <f>データ!AL7</f>
        <v>98.1</v>
      </c>
      <c r="BJ33" s="77"/>
      <c r="BK33" s="77"/>
      <c r="BL33" s="77"/>
      <c r="BM33" s="77"/>
      <c r="BN33" s="77"/>
      <c r="BO33" s="77"/>
      <c r="BP33" s="77"/>
      <c r="BQ33" s="77"/>
      <c r="BR33" s="77"/>
      <c r="BS33" s="77"/>
      <c r="BT33" s="77"/>
      <c r="BU33" s="77"/>
      <c r="BV33" s="77"/>
      <c r="BW33" s="78"/>
      <c r="BX33" s="76">
        <f>データ!AM7</f>
        <v>129.1</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79.3</v>
      </c>
      <c r="DE33" s="77"/>
      <c r="DF33" s="77"/>
      <c r="DG33" s="77"/>
      <c r="DH33" s="77"/>
      <c r="DI33" s="77"/>
      <c r="DJ33" s="77"/>
      <c r="DK33" s="77"/>
      <c r="DL33" s="77"/>
      <c r="DM33" s="77"/>
      <c r="DN33" s="77"/>
      <c r="DO33" s="77"/>
      <c r="DP33" s="77"/>
      <c r="DQ33" s="77"/>
      <c r="DR33" s="78"/>
      <c r="DS33" s="76">
        <f>データ!AU7</f>
        <v>82.7</v>
      </c>
      <c r="DT33" s="77"/>
      <c r="DU33" s="77"/>
      <c r="DV33" s="77"/>
      <c r="DW33" s="77"/>
      <c r="DX33" s="77"/>
      <c r="DY33" s="77"/>
      <c r="DZ33" s="77"/>
      <c r="EA33" s="77"/>
      <c r="EB33" s="77"/>
      <c r="EC33" s="77"/>
      <c r="ED33" s="77"/>
      <c r="EE33" s="77"/>
      <c r="EF33" s="77"/>
      <c r="EG33" s="78"/>
      <c r="EH33" s="76">
        <f>データ!AV7</f>
        <v>84</v>
      </c>
      <c r="EI33" s="77"/>
      <c r="EJ33" s="77"/>
      <c r="EK33" s="77"/>
      <c r="EL33" s="77"/>
      <c r="EM33" s="77"/>
      <c r="EN33" s="77"/>
      <c r="EO33" s="77"/>
      <c r="EP33" s="77"/>
      <c r="EQ33" s="77"/>
      <c r="ER33" s="77"/>
      <c r="ES33" s="77"/>
      <c r="ET33" s="77"/>
      <c r="EU33" s="77"/>
      <c r="EV33" s="78"/>
      <c r="EW33" s="76">
        <f>データ!AW7</f>
        <v>81.900000000000006</v>
      </c>
      <c r="EX33" s="77"/>
      <c r="EY33" s="77"/>
      <c r="EZ33" s="77"/>
      <c r="FA33" s="77"/>
      <c r="FB33" s="77"/>
      <c r="FC33" s="77"/>
      <c r="FD33" s="77"/>
      <c r="FE33" s="77"/>
      <c r="FF33" s="77"/>
      <c r="FG33" s="77"/>
      <c r="FH33" s="77"/>
      <c r="FI33" s="77"/>
      <c r="FJ33" s="77"/>
      <c r="FK33" s="78"/>
      <c r="FL33" s="76">
        <f>データ!AX7</f>
        <v>87.9</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92</v>
      </c>
      <c r="GS33" s="77"/>
      <c r="GT33" s="77"/>
      <c r="GU33" s="77"/>
      <c r="GV33" s="77"/>
      <c r="GW33" s="77"/>
      <c r="GX33" s="77"/>
      <c r="GY33" s="77"/>
      <c r="GZ33" s="77"/>
      <c r="HA33" s="77"/>
      <c r="HB33" s="77"/>
      <c r="HC33" s="77"/>
      <c r="HD33" s="77"/>
      <c r="HE33" s="77"/>
      <c r="HF33" s="78"/>
      <c r="HG33" s="76">
        <f>データ!BF7</f>
        <v>38.1</v>
      </c>
      <c r="HH33" s="77"/>
      <c r="HI33" s="77"/>
      <c r="HJ33" s="77"/>
      <c r="HK33" s="77"/>
      <c r="HL33" s="77"/>
      <c r="HM33" s="77"/>
      <c r="HN33" s="77"/>
      <c r="HO33" s="77"/>
      <c r="HP33" s="77"/>
      <c r="HQ33" s="77"/>
      <c r="HR33" s="77"/>
      <c r="HS33" s="77"/>
      <c r="HT33" s="77"/>
      <c r="HU33" s="78"/>
      <c r="HV33" s="76">
        <f>データ!BG7</f>
        <v>62</v>
      </c>
      <c r="HW33" s="77"/>
      <c r="HX33" s="77"/>
      <c r="HY33" s="77"/>
      <c r="HZ33" s="77"/>
      <c r="IA33" s="77"/>
      <c r="IB33" s="77"/>
      <c r="IC33" s="77"/>
      <c r="ID33" s="77"/>
      <c r="IE33" s="77"/>
      <c r="IF33" s="77"/>
      <c r="IG33" s="77"/>
      <c r="IH33" s="77"/>
      <c r="II33" s="77"/>
      <c r="IJ33" s="78"/>
      <c r="IK33" s="76">
        <f>データ!BH7</f>
        <v>56</v>
      </c>
      <c r="IL33" s="77"/>
      <c r="IM33" s="77"/>
      <c r="IN33" s="77"/>
      <c r="IO33" s="77"/>
      <c r="IP33" s="77"/>
      <c r="IQ33" s="77"/>
      <c r="IR33" s="77"/>
      <c r="IS33" s="77"/>
      <c r="IT33" s="77"/>
      <c r="IU33" s="77"/>
      <c r="IV33" s="77"/>
      <c r="IW33" s="77"/>
      <c r="IX33" s="77"/>
      <c r="IY33" s="78"/>
      <c r="IZ33" s="76">
        <f>データ!BI7</f>
        <v>19.7</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81.400000000000006</v>
      </c>
      <c r="KG33" s="77"/>
      <c r="KH33" s="77"/>
      <c r="KI33" s="77"/>
      <c r="KJ33" s="77"/>
      <c r="KK33" s="77"/>
      <c r="KL33" s="77"/>
      <c r="KM33" s="77"/>
      <c r="KN33" s="77"/>
      <c r="KO33" s="77"/>
      <c r="KP33" s="77"/>
      <c r="KQ33" s="77"/>
      <c r="KR33" s="77"/>
      <c r="KS33" s="77"/>
      <c r="KT33" s="78"/>
      <c r="KU33" s="76">
        <f>データ!BQ7</f>
        <v>87.2</v>
      </c>
      <c r="KV33" s="77"/>
      <c r="KW33" s="77"/>
      <c r="KX33" s="77"/>
      <c r="KY33" s="77"/>
      <c r="KZ33" s="77"/>
      <c r="LA33" s="77"/>
      <c r="LB33" s="77"/>
      <c r="LC33" s="77"/>
      <c r="LD33" s="77"/>
      <c r="LE33" s="77"/>
      <c r="LF33" s="77"/>
      <c r="LG33" s="77"/>
      <c r="LH33" s="77"/>
      <c r="LI33" s="78"/>
      <c r="LJ33" s="76">
        <f>データ!BR7</f>
        <v>87.6</v>
      </c>
      <c r="LK33" s="77"/>
      <c r="LL33" s="77"/>
      <c r="LM33" s="77"/>
      <c r="LN33" s="77"/>
      <c r="LO33" s="77"/>
      <c r="LP33" s="77"/>
      <c r="LQ33" s="77"/>
      <c r="LR33" s="77"/>
      <c r="LS33" s="77"/>
      <c r="LT33" s="77"/>
      <c r="LU33" s="77"/>
      <c r="LV33" s="77"/>
      <c r="LW33" s="77"/>
      <c r="LX33" s="78"/>
      <c r="LY33" s="76">
        <f>データ!BS7</f>
        <v>81.2</v>
      </c>
      <c r="LZ33" s="77"/>
      <c r="MA33" s="77"/>
      <c r="MB33" s="77"/>
      <c r="MC33" s="77"/>
      <c r="MD33" s="77"/>
      <c r="ME33" s="77"/>
      <c r="MF33" s="77"/>
      <c r="MG33" s="77"/>
      <c r="MH33" s="77"/>
      <c r="MI33" s="77"/>
      <c r="MJ33" s="77"/>
      <c r="MK33" s="77"/>
      <c r="ML33" s="77"/>
      <c r="MM33" s="78"/>
      <c r="MN33" s="76">
        <f>データ!BT7</f>
        <v>82.7</v>
      </c>
      <c r="MO33" s="77"/>
      <c r="MP33" s="77"/>
      <c r="MQ33" s="77"/>
      <c r="MR33" s="77"/>
      <c r="MS33" s="77"/>
      <c r="MT33" s="77"/>
      <c r="MU33" s="77"/>
      <c r="MV33" s="77"/>
      <c r="MW33" s="77"/>
      <c r="MX33" s="77"/>
      <c r="MY33" s="77"/>
      <c r="MZ33" s="77"/>
      <c r="NA33" s="77"/>
      <c r="NB33" s="78"/>
      <c r="ND33" s="5"/>
      <c r="NE33" s="5"/>
      <c r="NF33" s="5"/>
      <c r="NG33" s="5"/>
      <c r="NH33" s="17"/>
      <c r="NI33" s="2"/>
      <c r="NJ33" s="96"/>
      <c r="NK33" s="154"/>
      <c r="NL33" s="154"/>
      <c r="NM33" s="154"/>
      <c r="NN33" s="154"/>
      <c r="NO33" s="154"/>
      <c r="NP33" s="154"/>
      <c r="NQ33" s="154"/>
      <c r="NR33" s="154"/>
      <c r="NS33" s="154"/>
      <c r="NT33" s="154"/>
      <c r="NU33" s="154"/>
      <c r="NV33" s="154"/>
      <c r="NW33" s="154"/>
      <c r="NX33" s="97"/>
      <c r="OC33" s="18" t="s">
        <v>58</v>
      </c>
    </row>
    <row r="34" spans="1:393" ht="13.5" customHeight="1" x14ac:dyDescent="0.15">
      <c r="A34" s="2"/>
      <c r="B34" s="15"/>
      <c r="D34" s="5"/>
      <c r="E34" s="5"/>
      <c r="F34" s="5"/>
      <c r="G34" s="87" t="s">
        <v>59</v>
      </c>
      <c r="H34" s="87"/>
      <c r="I34" s="87"/>
      <c r="J34" s="87"/>
      <c r="K34" s="87"/>
      <c r="L34" s="87"/>
      <c r="M34" s="87"/>
      <c r="N34" s="87"/>
      <c r="O34" s="87"/>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98"/>
      <c r="NK34" s="99"/>
      <c r="NL34" s="99"/>
      <c r="NM34" s="99"/>
      <c r="NN34" s="99"/>
      <c r="NO34" s="99"/>
      <c r="NP34" s="99"/>
      <c r="NQ34" s="99"/>
      <c r="NR34" s="99"/>
      <c r="NS34" s="99"/>
      <c r="NT34" s="99"/>
      <c r="NU34" s="99"/>
      <c r="NV34" s="99"/>
      <c r="NW34" s="99"/>
      <c r="NX34" s="100"/>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185</v>
      </c>
      <c r="NK39" s="160"/>
      <c r="NL39" s="160"/>
      <c r="NM39" s="160"/>
      <c r="NN39" s="160"/>
      <c r="NO39" s="160"/>
      <c r="NP39" s="160"/>
      <c r="NQ39" s="160"/>
      <c r="NR39" s="160"/>
      <c r="NS39" s="160"/>
      <c r="NT39" s="160"/>
      <c r="NU39" s="160"/>
      <c r="NV39" s="160"/>
      <c r="NW39" s="160"/>
      <c r="NX39" s="156"/>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60"/>
      <c r="NL40" s="160"/>
      <c r="NM40" s="160"/>
      <c r="NN40" s="160"/>
      <c r="NO40" s="160"/>
      <c r="NP40" s="160"/>
      <c r="NQ40" s="160"/>
      <c r="NR40" s="160"/>
      <c r="NS40" s="160"/>
      <c r="NT40" s="160"/>
      <c r="NU40" s="160"/>
      <c r="NV40" s="160"/>
      <c r="NW40" s="160"/>
      <c r="NX40" s="156"/>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60"/>
      <c r="NL41" s="160"/>
      <c r="NM41" s="160"/>
      <c r="NN41" s="160"/>
      <c r="NO41" s="160"/>
      <c r="NP41" s="160"/>
      <c r="NQ41" s="160"/>
      <c r="NR41" s="160"/>
      <c r="NS41" s="160"/>
      <c r="NT41" s="160"/>
      <c r="NU41" s="160"/>
      <c r="NV41" s="160"/>
      <c r="NW41" s="160"/>
      <c r="NX41" s="156"/>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60"/>
      <c r="NL42" s="160"/>
      <c r="NM42" s="160"/>
      <c r="NN42" s="160"/>
      <c r="NO42" s="160"/>
      <c r="NP42" s="160"/>
      <c r="NQ42" s="160"/>
      <c r="NR42" s="160"/>
      <c r="NS42" s="160"/>
      <c r="NT42" s="160"/>
      <c r="NU42" s="160"/>
      <c r="NV42" s="160"/>
      <c r="NW42" s="160"/>
      <c r="NX42" s="156"/>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60"/>
      <c r="NL43" s="160"/>
      <c r="NM43" s="160"/>
      <c r="NN43" s="160"/>
      <c r="NO43" s="160"/>
      <c r="NP43" s="160"/>
      <c r="NQ43" s="160"/>
      <c r="NR43" s="160"/>
      <c r="NS43" s="160"/>
      <c r="NT43" s="160"/>
      <c r="NU43" s="160"/>
      <c r="NV43" s="160"/>
      <c r="NW43" s="160"/>
      <c r="NX43" s="156"/>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60"/>
      <c r="NL44" s="160"/>
      <c r="NM44" s="160"/>
      <c r="NN44" s="160"/>
      <c r="NO44" s="160"/>
      <c r="NP44" s="160"/>
      <c r="NQ44" s="160"/>
      <c r="NR44" s="160"/>
      <c r="NS44" s="160"/>
      <c r="NT44" s="160"/>
      <c r="NU44" s="160"/>
      <c r="NV44" s="160"/>
      <c r="NW44" s="160"/>
      <c r="NX44" s="156"/>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60"/>
      <c r="NL45" s="160"/>
      <c r="NM45" s="160"/>
      <c r="NN45" s="160"/>
      <c r="NO45" s="160"/>
      <c r="NP45" s="160"/>
      <c r="NQ45" s="160"/>
      <c r="NR45" s="160"/>
      <c r="NS45" s="160"/>
      <c r="NT45" s="160"/>
      <c r="NU45" s="160"/>
      <c r="NV45" s="160"/>
      <c r="NW45" s="160"/>
      <c r="NX45" s="156"/>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60"/>
      <c r="NL46" s="160"/>
      <c r="NM46" s="160"/>
      <c r="NN46" s="160"/>
      <c r="NO46" s="160"/>
      <c r="NP46" s="160"/>
      <c r="NQ46" s="160"/>
      <c r="NR46" s="160"/>
      <c r="NS46" s="160"/>
      <c r="NT46" s="160"/>
      <c r="NU46" s="160"/>
      <c r="NV46" s="160"/>
      <c r="NW46" s="160"/>
      <c r="NX46" s="156"/>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60"/>
      <c r="NL47" s="160"/>
      <c r="NM47" s="160"/>
      <c r="NN47" s="160"/>
      <c r="NO47" s="160"/>
      <c r="NP47" s="160"/>
      <c r="NQ47" s="160"/>
      <c r="NR47" s="160"/>
      <c r="NS47" s="160"/>
      <c r="NT47" s="160"/>
      <c r="NU47" s="160"/>
      <c r="NV47" s="160"/>
      <c r="NW47" s="160"/>
      <c r="NX47" s="156"/>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60"/>
      <c r="NL48" s="160"/>
      <c r="NM48" s="160"/>
      <c r="NN48" s="160"/>
      <c r="NO48" s="160"/>
      <c r="NP48" s="160"/>
      <c r="NQ48" s="160"/>
      <c r="NR48" s="160"/>
      <c r="NS48" s="160"/>
      <c r="NT48" s="160"/>
      <c r="NU48" s="160"/>
      <c r="NV48" s="160"/>
      <c r="NW48" s="160"/>
      <c r="NX48" s="156"/>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60"/>
      <c r="NL49" s="160"/>
      <c r="NM49" s="160"/>
      <c r="NN49" s="160"/>
      <c r="NO49" s="160"/>
      <c r="NP49" s="160"/>
      <c r="NQ49" s="160"/>
      <c r="NR49" s="160"/>
      <c r="NS49" s="160"/>
      <c r="NT49" s="160"/>
      <c r="NU49" s="160"/>
      <c r="NV49" s="160"/>
      <c r="NW49" s="160"/>
      <c r="NX49" s="156"/>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60"/>
      <c r="NL50" s="160"/>
      <c r="NM50" s="160"/>
      <c r="NN50" s="160"/>
      <c r="NO50" s="160"/>
      <c r="NP50" s="160"/>
      <c r="NQ50" s="160"/>
      <c r="NR50" s="160"/>
      <c r="NS50" s="160"/>
      <c r="NT50" s="160"/>
      <c r="NU50" s="160"/>
      <c r="NV50" s="160"/>
      <c r="NW50" s="160"/>
      <c r="NX50" s="156"/>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7"/>
      <c r="NK51" s="158"/>
      <c r="NL51" s="158"/>
      <c r="NM51" s="158"/>
      <c r="NN51" s="158"/>
      <c r="NO51" s="158"/>
      <c r="NP51" s="158"/>
      <c r="NQ51" s="158"/>
      <c r="NR51" s="158"/>
      <c r="NS51" s="158"/>
      <c r="NT51" s="158"/>
      <c r="NU51" s="158"/>
      <c r="NV51" s="158"/>
      <c r="NW51" s="158"/>
      <c r="NX51" s="159"/>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186</v>
      </c>
      <c r="NK54" s="154"/>
      <c r="NL54" s="154"/>
      <c r="NM54" s="154"/>
      <c r="NN54" s="154"/>
      <c r="NO54" s="154"/>
      <c r="NP54" s="154"/>
      <c r="NQ54" s="154"/>
      <c r="NR54" s="154"/>
      <c r="NS54" s="154"/>
      <c r="NT54" s="154"/>
      <c r="NU54" s="154"/>
      <c r="NV54" s="154"/>
      <c r="NW54" s="154"/>
      <c r="NX54" s="97"/>
      <c r="OC54" s="18" t="s">
        <v>83</v>
      </c>
    </row>
    <row r="55" spans="1:393" ht="13.5" customHeight="1" x14ac:dyDescent="0.15">
      <c r="A55" s="2"/>
      <c r="B55" s="15"/>
      <c r="C55" s="5"/>
      <c r="D55" s="5"/>
      <c r="E55" s="5"/>
      <c r="F55" s="5"/>
      <c r="G55" s="87" t="s">
        <v>57</v>
      </c>
      <c r="H55" s="87"/>
      <c r="I55" s="87"/>
      <c r="J55" s="87"/>
      <c r="K55" s="87"/>
      <c r="L55" s="87"/>
      <c r="M55" s="87"/>
      <c r="N55" s="87"/>
      <c r="O55" s="87"/>
      <c r="P55" s="88">
        <f>データ!CA7</f>
        <v>60718</v>
      </c>
      <c r="Q55" s="89"/>
      <c r="R55" s="89"/>
      <c r="S55" s="89"/>
      <c r="T55" s="89"/>
      <c r="U55" s="89"/>
      <c r="V55" s="89"/>
      <c r="W55" s="89"/>
      <c r="X55" s="89"/>
      <c r="Y55" s="89"/>
      <c r="Z55" s="89"/>
      <c r="AA55" s="89"/>
      <c r="AB55" s="89"/>
      <c r="AC55" s="89"/>
      <c r="AD55" s="90"/>
      <c r="AE55" s="88">
        <f>データ!CB7</f>
        <v>63513</v>
      </c>
      <c r="AF55" s="89"/>
      <c r="AG55" s="89"/>
      <c r="AH55" s="89"/>
      <c r="AI55" s="89"/>
      <c r="AJ55" s="89"/>
      <c r="AK55" s="89"/>
      <c r="AL55" s="89"/>
      <c r="AM55" s="89"/>
      <c r="AN55" s="89"/>
      <c r="AO55" s="89"/>
      <c r="AP55" s="89"/>
      <c r="AQ55" s="89"/>
      <c r="AR55" s="89"/>
      <c r="AS55" s="90"/>
      <c r="AT55" s="88">
        <f>データ!CC7</f>
        <v>65876</v>
      </c>
      <c r="AU55" s="89"/>
      <c r="AV55" s="89"/>
      <c r="AW55" s="89"/>
      <c r="AX55" s="89"/>
      <c r="AY55" s="89"/>
      <c r="AZ55" s="89"/>
      <c r="BA55" s="89"/>
      <c r="BB55" s="89"/>
      <c r="BC55" s="89"/>
      <c r="BD55" s="89"/>
      <c r="BE55" s="89"/>
      <c r="BF55" s="89"/>
      <c r="BG55" s="89"/>
      <c r="BH55" s="90"/>
      <c r="BI55" s="88">
        <f>データ!CD7</f>
        <v>73487</v>
      </c>
      <c r="BJ55" s="89"/>
      <c r="BK55" s="89"/>
      <c r="BL55" s="89"/>
      <c r="BM55" s="89"/>
      <c r="BN55" s="89"/>
      <c r="BO55" s="89"/>
      <c r="BP55" s="89"/>
      <c r="BQ55" s="89"/>
      <c r="BR55" s="89"/>
      <c r="BS55" s="89"/>
      <c r="BT55" s="89"/>
      <c r="BU55" s="89"/>
      <c r="BV55" s="89"/>
      <c r="BW55" s="90"/>
      <c r="BX55" s="88">
        <f>データ!CE7</f>
        <v>81461</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11303</v>
      </c>
      <c r="DE55" s="89"/>
      <c r="DF55" s="89"/>
      <c r="DG55" s="89"/>
      <c r="DH55" s="89"/>
      <c r="DI55" s="89"/>
      <c r="DJ55" s="89"/>
      <c r="DK55" s="89"/>
      <c r="DL55" s="89"/>
      <c r="DM55" s="89"/>
      <c r="DN55" s="89"/>
      <c r="DO55" s="89"/>
      <c r="DP55" s="89"/>
      <c r="DQ55" s="89"/>
      <c r="DR55" s="90"/>
      <c r="DS55" s="88">
        <f>データ!CM7</f>
        <v>11609</v>
      </c>
      <c r="DT55" s="89"/>
      <c r="DU55" s="89"/>
      <c r="DV55" s="89"/>
      <c r="DW55" s="89"/>
      <c r="DX55" s="89"/>
      <c r="DY55" s="89"/>
      <c r="DZ55" s="89"/>
      <c r="EA55" s="89"/>
      <c r="EB55" s="89"/>
      <c r="EC55" s="89"/>
      <c r="ED55" s="89"/>
      <c r="EE55" s="89"/>
      <c r="EF55" s="89"/>
      <c r="EG55" s="90"/>
      <c r="EH55" s="88">
        <f>データ!CN7</f>
        <v>12464</v>
      </c>
      <c r="EI55" s="89"/>
      <c r="EJ55" s="89"/>
      <c r="EK55" s="89"/>
      <c r="EL55" s="89"/>
      <c r="EM55" s="89"/>
      <c r="EN55" s="89"/>
      <c r="EO55" s="89"/>
      <c r="EP55" s="89"/>
      <c r="EQ55" s="89"/>
      <c r="ER55" s="89"/>
      <c r="ES55" s="89"/>
      <c r="ET55" s="89"/>
      <c r="EU55" s="89"/>
      <c r="EV55" s="90"/>
      <c r="EW55" s="88">
        <f>データ!CO7</f>
        <v>13725</v>
      </c>
      <c r="EX55" s="89"/>
      <c r="EY55" s="89"/>
      <c r="EZ55" s="89"/>
      <c r="FA55" s="89"/>
      <c r="FB55" s="89"/>
      <c r="FC55" s="89"/>
      <c r="FD55" s="89"/>
      <c r="FE55" s="89"/>
      <c r="FF55" s="89"/>
      <c r="FG55" s="89"/>
      <c r="FH55" s="89"/>
      <c r="FI55" s="89"/>
      <c r="FJ55" s="89"/>
      <c r="FK55" s="90"/>
      <c r="FL55" s="88">
        <f>データ!CP7</f>
        <v>14271</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62.3</v>
      </c>
      <c r="GS55" s="77"/>
      <c r="GT55" s="77"/>
      <c r="GU55" s="77"/>
      <c r="GV55" s="77"/>
      <c r="GW55" s="77"/>
      <c r="GX55" s="77"/>
      <c r="GY55" s="77"/>
      <c r="GZ55" s="77"/>
      <c r="HA55" s="77"/>
      <c r="HB55" s="77"/>
      <c r="HC55" s="77"/>
      <c r="HD55" s="77"/>
      <c r="HE55" s="77"/>
      <c r="HF55" s="78"/>
      <c r="HG55" s="76">
        <f>データ!CX7</f>
        <v>42</v>
      </c>
      <c r="HH55" s="77"/>
      <c r="HI55" s="77"/>
      <c r="HJ55" s="77"/>
      <c r="HK55" s="77"/>
      <c r="HL55" s="77"/>
      <c r="HM55" s="77"/>
      <c r="HN55" s="77"/>
      <c r="HO55" s="77"/>
      <c r="HP55" s="77"/>
      <c r="HQ55" s="77"/>
      <c r="HR55" s="77"/>
      <c r="HS55" s="77"/>
      <c r="HT55" s="77"/>
      <c r="HU55" s="78"/>
      <c r="HV55" s="76">
        <f>データ!CY7</f>
        <v>58.2</v>
      </c>
      <c r="HW55" s="77"/>
      <c r="HX55" s="77"/>
      <c r="HY55" s="77"/>
      <c r="HZ55" s="77"/>
      <c r="IA55" s="77"/>
      <c r="IB55" s="77"/>
      <c r="IC55" s="77"/>
      <c r="ID55" s="77"/>
      <c r="IE55" s="77"/>
      <c r="IF55" s="77"/>
      <c r="IG55" s="77"/>
      <c r="IH55" s="77"/>
      <c r="II55" s="77"/>
      <c r="IJ55" s="78"/>
      <c r="IK55" s="76">
        <f>データ!CZ7</f>
        <v>54.5</v>
      </c>
      <c r="IL55" s="77"/>
      <c r="IM55" s="77"/>
      <c r="IN55" s="77"/>
      <c r="IO55" s="77"/>
      <c r="IP55" s="77"/>
      <c r="IQ55" s="77"/>
      <c r="IR55" s="77"/>
      <c r="IS55" s="77"/>
      <c r="IT55" s="77"/>
      <c r="IU55" s="77"/>
      <c r="IV55" s="77"/>
      <c r="IW55" s="77"/>
      <c r="IX55" s="77"/>
      <c r="IY55" s="78"/>
      <c r="IZ55" s="76">
        <f>データ!DA7</f>
        <v>40.700000000000003</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23.1</v>
      </c>
      <c r="KG55" s="77"/>
      <c r="KH55" s="77"/>
      <c r="KI55" s="77"/>
      <c r="KJ55" s="77"/>
      <c r="KK55" s="77"/>
      <c r="KL55" s="77"/>
      <c r="KM55" s="77"/>
      <c r="KN55" s="77"/>
      <c r="KO55" s="77"/>
      <c r="KP55" s="77"/>
      <c r="KQ55" s="77"/>
      <c r="KR55" s="77"/>
      <c r="KS55" s="77"/>
      <c r="KT55" s="78"/>
      <c r="KU55" s="76">
        <f>データ!DI7</f>
        <v>15.7</v>
      </c>
      <c r="KV55" s="77"/>
      <c r="KW55" s="77"/>
      <c r="KX55" s="77"/>
      <c r="KY55" s="77"/>
      <c r="KZ55" s="77"/>
      <c r="LA55" s="77"/>
      <c r="LB55" s="77"/>
      <c r="LC55" s="77"/>
      <c r="LD55" s="77"/>
      <c r="LE55" s="77"/>
      <c r="LF55" s="77"/>
      <c r="LG55" s="77"/>
      <c r="LH55" s="77"/>
      <c r="LI55" s="78"/>
      <c r="LJ55" s="76">
        <f>データ!DJ7</f>
        <v>21.8</v>
      </c>
      <c r="LK55" s="77"/>
      <c r="LL55" s="77"/>
      <c r="LM55" s="77"/>
      <c r="LN55" s="77"/>
      <c r="LO55" s="77"/>
      <c r="LP55" s="77"/>
      <c r="LQ55" s="77"/>
      <c r="LR55" s="77"/>
      <c r="LS55" s="77"/>
      <c r="LT55" s="77"/>
      <c r="LU55" s="77"/>
      <c r="LV55" s="77"/>
      <c r="LW55" s="77"/>
      <c r="LX55" s="78"/>
      <c r="LY55" s="76">
        <f>データ!DK7</f>
        <v>19.100000000000001</v>
      </c>
      <c r="LZ55" s="77"/>
      <c r="MA55" s="77"/>
      <c r="MB55" s="77"/>
      <c r="MC55" s="77"/>
      <c r="MD55" s="77"/>
      <c r="ME55" s="77"/>
      <c r="MF55" s="77"/>
      <c r="MG55" s="77"/>
      <c r="MH55" s="77"/>
      <c r="MI55" s="77"/>
      <c r="MJ55" s="77"/>
      <c r="MK55" s="77"/>
      <c r="ML55" s="77"/>
      <c r="MM55" s="78"/>
      <c r="MN55" s="76">
        <f>データ!DL7</f>
        <v>15.1</v>
      </c>
      <c r="MO55" s="77"/>
      <c r="MP55" s="77"/>
      <c r="MQ55" s="77"/>
      <c r="MR55" s="77"/>
      <c r="MS55" s="77"/>
      <c r="MT55" s="77"/>
      <c r="MU55" s="77"/>
      <c r="MV55" s="77"/>
      <c r="MW55" s="77"/>
      <c r="MX55" s="77"/>
      <c r="MY55" s="77"/>
      <c r="MZ55" s="77"/>
      <c r="NA55" s="77"/>
      <c r="NB55" s="78"/>
      <c r="NC55" s="5"/>
      <c r="ND55" s="5"/>
      <c r="NE55" s="5"/>
      <c r="NF55" s="5"/>
      <c r="NG55" s="5"/>
      <c r="NH55" s="17"/>
      <c r="NI55" s="2"/>
      <c r="NJ55" s="96"/>
      <c r="NK55" s="154"/>
      <c r="NL55" s="154"/>
      <c r="NM55" s="154"/>
      <c r="NN55" s="154"/>
      <c r="NO55" s="154"/>
      <c r="NP55" s="154"/>
      <c r="NQ55" s="154"/>
      <c r="NR55" s="154"/>
      <c r="NS55" s="154"/>
      <c r="NT55" s="154"/>
      <c r="NU55" s="154"/>
      <c r="NV55" s="154"/>
      <c r="NW55" s="154"/>
      <c r="NX55" s="97"/>
    </row>
    <row r="56" spans="1:393" ht="13.5" customHeight="1" x14ac:dyDescent="0.15">
      <c r="A56" s="2"/>
      <c r="B56" s="15"/>
      <c r="C56" s="5"/>
      <c r="D56" s="5"/>
      <c r="E56" s="5"/>
      <c r="F56" s="5"/>
      <c r="G56" s="87" t="s">
        <v>59</v>
      </c>
      <c r="H56" s="87"/>
      <c r="I56" s="87"/>
      <c r="J56" s="87"/>
      <c r="K56" s="87"/>
      <c r="L56" s="87"/>
      <c r="M56" s="87"/>
      <c r="N56" s="87"/>
      <c r="O56" s="87"/>
      <c r="P56" s="88">
        <f>データ!CF7</f>
        <v>50958</v>
      </c>
      <c r="Q56" s="89"/>
      <c r="R56" s="89"/>
      <c r="S56" s="89"/>
      <c r="T56" s="89"/>
      <c r="U56" s="89"/>
      <c r="V56" s="89"/>
      <c r="W56" s="89"/>
      <c r="X56" s="89"/>
      <c r="Y56" s="89"/>
      <c r="Z56" s="89"/>
      <c r="AA56" s="89"/>
      <c r="AB56" s="89"/>
      <c r="AC56" s="89"/>
      <c r="AD56" s="90"/>
      <c r="AE56" s="88">
        <f>データ!CG7</f>
        <v>52405</v>
      </c>
      <c r="AF56" s="89"/>
      <c r="AG56" s="89"/>
      <c r="AH56" s="89"/>
      <c r="AI56" s="89"/>
      <c r="AJ56" s="89"/>
      <c r="AK56" s="89"/>
      <c r="AL56" s="89"/>
      <c r="AM56" s="89"/>
      <c r="AN56" s="89"/>
      <c r="AO56" s="89"/>
      <c r="AP56" s="89"/>
      <c r="AQ56" s="89"/>
      <c r="AR56" s="89"/>
      <c r="AS56" s="90"/>
      <c r="AT56" s="88">
        <f>データ!CH7</f>
        <v>53523</v>
      </c>
      <c r="AU56" s="89"/>
      <c r="AV56" s="89"/>
      <c r="AW56" s="89"/>
      <c r="AX56" s="89"/>
      <c r="AY56" s="89"/>
      <c r="AZ56" s="89"/>
      <c r="BA56" s="89"/>
      <c r="BB56" s="89"/>
      <c r="BC56" s="89"/>
      <c r="BD56" s="89"/>
      <c r="BE56" s="89"/>
      <c r="BF56" s="89"/>
      <c r="BG56" s="89"/>
      <c r="BH56" s="90"/>
      <c r="BI56" s="88">
        <f>データ!CI7</f>
        <v>57368</v>
      </c>
      <c r="BJ56" s="89"/>
      <c r="BK56" s="89"/>
      <c r="BL56" s="89"/>
      <c r="BM56" s="89"/>
      <c r="BN56" s="89"/>
      <c r="BO56" s="89"/>
      <c r="BP56" s="89"/>
      <c r="BQ56" s="89"/>
      <c r="BR56" s="89"/>
      <c r="BS56" s="89"/>
      <c r="BT56" s="89"/>
      <c r="BU56" s="89"/>
      <c r="BV56" s="89"/>
      <c r="BW56" s="90"/>
      <c r="BX56" s="88">
        <f>データ!CJ7</f>
        <v>59838</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13792</v>
      </c>
      <c r="DE56" s="89"/>
      <c r="DF56" s="89"/>
      <c r="DG56" s="89"/>
      <c r="DH56" s="89"/>
      <c r="DI56" s="89"/>
      <c r="DJ56" s="89"/>
      <c r="DK56" s="89"/>
      <c r="DL56" s="89"/>
      <c r="DM56" s="89"/>
      <c r="DN56" s="89"/>
      <c r="DO56" s="89"/>
      <c r="DP56" s="89"/>
      <c r="DQ56" s="89"/>
      <c r="DR56" s="90"/>
      <c r="DS56" s="88">
        <f>データ!CR7</f>
        <v>14290</v>
      </c>
      <c r="DT56" s="89"/>
      <c r="DU56" s="89"/>
      <c r="DV56" s="89"/>
      <c r="DW56" s="89"/>
      <c r="DX56" s="89"/>
      <c r="DY56" s="89"/>
      <c r="DZ56" s="89"/>
      <c r="EA56" s="89"/>
      <c r="EB56" s="89"/>
      <c r="EC56" s="89"/>
      <c r="ED56" s="89"/>
      <c r="EE56" s="89"/>
      <c r="EF56" s="89"/>
      <c r="EG56" s="90"/>
      <c r="EH56" s="88">
        <f>データ!CS7</f>
        <v>15111</v>
      </c>
      <c r="EI56" s="89"/>
      <c r="EJ56" s="89"/>
      <c r="EK56" s="89"/>
      <c r="EL56" s="89"/>
      <c r="EM56" s="89"/>
      <c r="EN56" s="89"/>
      <c r="EO56" s="89"/>
      <c r="EP56" s="89"/>
      <c r="EQ56" s="89"/>
      <c r="ER56" s="89"/>
      <c r="ES56" s="89"/>
      <c r="ET56" s="89"/>
      <c r="EU56" s="89"/>
      <c r="EV56" s="90"/>
      <c r="EW56" s="88">
        <f>データ!CT7</f>
        <v>15986</v>
      </c>
      <c r="EX56" s="89"/>
      <c r="EY56" s="89"/>
      <c r="EZ56" s="89"/>
      <c r="FA56" s="89"/>
      <c r="FB56" s="89"/>
      <c r="FC56" s="89"/>
      <c r="FD56" s="89"/>
      <c r="FE56" s="89"/>
      <c r="FF56" s="89"/>
      <c r="FG56" s="89"/>
      <c r="FH56" s="89"/>
      <c r="FI56" s="89"/>
      <c r="FJ56" s="89"/>
      <c r="FK56" s="90"/>
      <c r="FL56" s="88">
        <f>データ!CU7</f>
        <v>16421</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96"/>
      <c r="NK56" s="154"/>
      <c r="NL56" s="154"/>
      <c r="NM56" s="154"/>
      <c r="NN56" s="154"/>
      <c r="NO56" s="154"/>
      <c r="NP56" s="154"/>
      <c r="NQ56" s="154"/>
      <c r="NR56" s="154"/>
      <c r="NS56" s="154"/>
      <c r="NT56" s="154"/>
      <c r="NU56" s="154"/>
      <c r="NV56" s="154"/>
      <c r="NW56" s="154"/>
      <c r="NX56" s="97"/>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154"/>
      <c r="NL57" s="154"/>
      <c r="NM57" s="154"/>
      <c r="NN57" s="154"/>
      <c r="NO57" s="154"/>
      <c r="NP57" s="154"/>
      <c r="NQ57" s="154"/>
      <c r="NR57" s="154"/>
      <c r="NS57" s="154"/>
      <c r="NT57" s="154"/>
      <c r="NU57" s="154"/>
      <c r="NV57" s="154"/>
      <c r="NW57" s="154"/>
      <c r="NX57" s="97"/>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154"/>
      <c r="NL58" s="154"/>
      <c r="NM58" s="154"/>
      <c r="NN58" s="154"/>
      <c r="NO58" s="154"/>
      <c r="NP58" s="154"/>
      <c r="NQ58" s="154"/>
      <c r="NR58" s="154"/>
      <c r="NS58" s="154"/>
      <c r="NT58" s="154"/>
      <c r="NU58" s="154"/>
      <c r="NV58" s="154"/>
      <c r="NW58" s="154"/>
      <c r="NX58" s="97"/>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154"/>
      <c r="NL59" s="154"/>
      <c r="NM59" s="154"/>
      <c r="NN59" s="154"/>
      <c r="NO59" s="154"/>
      <c r="NP59" s="154"/>
      <c r="NQ59" s="154"/>
      <c r="NR59" s="154"/>
      <c r="NS59" s="154"/>
      <c r="NT59" s="154"/>
      <c r="NU59" s="154"/>
      <c r="NV59" s="154"/>
      <c r="NW59" s="154"/>
      <c r="NX59" s="97"/>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154"/>
      <c r="NL60" s="154"/>
      <c r="NM60" s="154"/>
      <c r="NN60" s="154"/>
      <c r="NO60" s="154"/>
      <c r="NP60" s="154"/>
      <c r="NQ60" s="154"/>
      <c r="NR60" s="154"/>
      <c r="NS60" s="154"/>
      <c r="NT60" s="154"/>
      <c r="NU60" s="154"/>
      <c r="NV60" s="154"/>
      <c r="NW60" s="154"/>
      <c r="NX60" s="97"/>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154"/>
      <c r="NL61" s="154"/>
      <c r="NM61" s="154"/>
      <c r="NN61" s="154"/>
      <c r="NO61" s="154"/>
      <c r="NP61" s="154"/>
      <c r="NQ61" s="154"/>
      <c r="NR61" s="154"/>
      <c r="NS61" s="154"/>
      <c r="NT61" s="154"/>
      <c r="NU61" s="154"/>
      <c r="NV61" s="154"/>
      <c r="NW61" s="154"/>
      <c r="NX61" s="97"/>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154"/>
      <c r="NL62" s="154"/>
      <c r="NM62" s="154"/>
      <c r="NN62" s="154"/>
      <c r="NO62" s="154"/>
      <c r="NP62" s="154"/>
      <c r="NQ62" s="154"/>
      <c r="NR62" s="154"/>
      <c r="NS62" s="154"/>
      <c r="NT62" s="154"/>
      <c r="NU62" s="154"/>
      <c r="NV62" s="154"/>
      <c r="NW62" s="154"/>
      <c r="NX62" s="97"/>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154"/>
      <c r="NL63" s="154"/>
      <c r="NM63" s="154"/>
      <c r="NN63" s="154"/>
      <c r="NO63" s="154"/>
      <c r="NP63" s="154"/>
      <c r="NQ63" s="154"/>
      <c r="NR63" s="154"/>
      <c r="NS63" s="154"/>
      <c r="NT63" s="154"/>
      <c r="NU63" s="154"/>
      <c r="NV63" s="154"/>
      <c r="NW63" s="154"/>
      <c r="NX63" s="9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154"/>
      <c r="NL64" s="154"/>
      <c r="NM64" s="154"/>
      <c r="NN64" s="154"/>
      <c r="NO64" s="154"/>
      <c r="NP64" s="154"/>
      <c r="NQ64" s="154"/>
      <c r="NR64" s="154"/>
      <c r="NS64" s="154"/>
      <c r="NT64" s="154"/>
      <c r="NU64" s="154"/>
      <c r="NV64" s="154"/>
      <c r="NW64" s="154"/>
      <c r="NX64" s="9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154"/>
      <c r="NL65" s="154"/>
      <c r="NM65" s="154"/>
      <c r="NN65" s="154"/>
      <c r="NO65" s="154"/>
      <c r="NP65" s="154"/>
      <c r="NQ65" s="154"/>
      <c r="NR65" s="154"/>
      <c r="NS65" s="154"/>
      <c r="NT65" s="154"/>
      <c r="NU65" s="154"/>
      <c r="NV65" s="154"/>
      <c r="NW65" s="154"/>
      <c r="NX65" s="9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154"/>
      <c r="NL66" s="154"/>
      <c r="NM66" s="154"/>
      <c r="NN66" s="154"/>
      <c r="NO66" s="154"/>
      <c r="NP66" s="154"/>
      <c r="NQ66" s="154"/>
      <c r="NR66" s="154"/>
      <c r="NS66" s="154"/>
      <c r="NT66" s="154"/>
      <c r="NU66" s="154"/>
      <c r="NV66" s="154"/>
      <c r="NW66" s="154"/>
      <c r="NX66" s="9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8"/>
      <c r="NK67" s="99"/>
      <c r="NL67" s="99"/>
      <c r="NM67" s="99"/>
      <c r="NN67" s="99"/>
      <c r="NO67" s="99"/>
      <c r="NP67" s="99"/>
      <c r="NQ67" s="99"/>
      <c r="NR67" s="99"/>
      <c r="NS67" s="99"/>
      <c r="NT67" s="99"/>
      <c r="NU67" s="99"/>
      <c r="NV67" s="99"/>
      <c r="NW67" s="99"/>
      <c r="NX67" s="10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187</v>
      </c>
      <c r="NK70" s="162"/>
      <c r="NL70" s="162"/>
      <c r="NM70" s="162"/>
      <c r="NN70" s="162"/>
      <c r="NO70" s="162"/>
      <c r="NP70" s="162"/>
      <c r="NQ70" s="162"/>
      <c r="NR70" s="162"/>
      <c r="NS70" s="162"/>
      <c r="NT70" s="162"/>
      <c r="NU70" s="162"/>
      <c r="NV70" s="162"/>
      <c r="NW70" s="162"/>
      <c r="NX70" s="16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30.6</v>
      </c>
      <c r="V79" s="71"/>
      <c r="W79" s="71"/>
      <c r="X79" s="71"/>
      <c r="Y79" s="71"/>
      <c r="Z79" s="71"/>
      <c r="AA79" s="71"/>
      <c r="AB79" s="71"/>
      <c r="AC79" s="71"/>
      <c r="AD79" s="71"/>
      <c r="AE79" s="71"/>
      <c r="AF79" s="71"/>
      <c r="AG79" s="71"/>
      <c r="AH79" s="71"/>
      <c r="AI79" s="71"/>
      <c r="AJ79" s="71"/>
      <c r="AK79" s="71"/>
      <c r="AL79" s="71"/>
      <c r="AM79" s="71"/>
      <c r="AN79" s="71">
        <f>データ!DT7</f>
        <v>38.5</v>
      </c>
      <c r="AO79" s="71"/>
      <c r="AP79" s="71"/>
      <c r="AQ79" s="71"/>
      <c r="AR79" s="71"/>
      <c r="AS79" s="71"/>
      <c r="AT79" s="71"/>
      <c r="AU79" s="71"/>
      <c r="AV79" s="71"/>
      <c r="AW79" s="71"/>
      <c r="AX79" s="71"/>
      <c r="AY79" s="71"/>
      <c r="AZ79" s="71"/>
      <c r="BA79" s="71"/>
      <c r="BB79" s="71"/>
      <c r="BC79" s="71"/>
      <c r="BD79" s="71"/>
      <c r="BE79" s="71"/>
      <c r="BF79" s="71"/>
      <c r="BG79" s="71">
        <f>データ!DU7</f>
        <v>44.5</v>
      </c>
      <c r="BH79" s="71"/>
      <c r="BI79" s="71"/>
      <c r="BJ79" s="71"/>
      <c r="BK79" s="71"/>
      <c r="BL79" s="71"/>
      <c r="BM79" s="71"/>
      <c r="BN79" s="71"/>
      <c r="BO79" s="71"/>
      <c r="BP79" s="71"/>
      <c r="BQ79" s="71"/>
      <c r="BR79" s="71"/>
      <c r="BS79" s="71"/>
      <c r="BT79" s="71"/>
      <c r="BU79" s="71"/>
      <c r="BV79" s="71"/>
      <c r="BW79" s="71"/>
      <c r="BX79" s="71"/>
      <c r="BY79" s="71"/>
      <c r="BZ79" s="71">
        <f>データ!DV7</f>
        <v>48.7</v>
      </c>
      <c r="CA79" s="71"/>
      <c r="CB79" s="71"/>
      <c r="CC79" s="71"/>
      <c r="CD79" s="71"/>
      <c r="CE79" s="71"/>
      <c r="CF79" s="71"/>
      <c r="CG79" s="71"/>
      <c r="CH79" s="71"/>
      <c r="CI79" s="71"/>
      <c r="CJ79" s="71"/>
      <c r="CK79" s="71"/>
      <c r="CL79" s="71"/>
      <c r="CM79" s="71"/>
      <c r="CN79" s="71"/>
      <c r="CO79" s="71"/>
      <c r="CP79" s="71"/>
      <c r="CQ79" s="71"/>
      <c r="CR79" s="71"/>
      <c r="CS79" s="71">
        <f>データ!DW7</f>
        <v>51.8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61.6</v>
      </c>
      <c r="EP79" s="71"/>
      <c r="EQ79" s="71"/>
      <c r="ER79" s="71"/>
      <c r="ES79" s="71"/>
      <c r="ET79" s="71"/>
      <c r="EU79" s="71"/>
      <c r="EV79" s="71"/>
      <c r="EW79" s="71"/>
      <c r="EX79" s="71"/>
      <c r="EY79" s="71"/>
      <c r="EZ79" s="71"/>
      <c r="FA79" s="71"/>
      <c r="FB79" s="71"/>
      <c r="FC79" s="71"/>
      <c r="FD79" s="71"/>
      <c r="FE79" s="71"/>
      <c r="FF79" s="71"/>
      <c r="FG79" s="71"/>
      <c r="FH79" s="71">
        <f>データ!EE7</f>
        <v>77.8</v>
      </c>
      <c r="FI79" s="71"/>
      <c r="FJ79" s="71"/>
      <c r="FK79" s="71"/>
      <c r="FL79" s="71"/>
      <c r="FM79" s="71"/>
      <c r="FN79" s="71"/>
      <c r="FO79" s="71"/>
      <c r="FP79" s="71"/>
      <c r="FQ79" s="71"/>
      <c r="FR79" s="71"/>
      <c r="FS79" s="71"/>
      <c r="FT79" s="71"/>
      <c r="FU79" s="71"/>
      <c r="FV79" s="71"/>
      <c r="FW79" s="71"/>
      <c r="FX79" s="71"/>
      <c r="FY79" s="71"/>
      <c r="FZ79" s="71"/>
      <c r="GA79" s="71">
        <f>データ!EF7</f>
        <v>86.5</v>
      </c>
      <c r="GB79" s="71"/>
      <c r="GC79" s="71"/>
      <c r="GD79" s="71"/>
      <c r="GE79" s="71"/>
      <c r="GF79" s="71"/>
      <c r="GG79" s="71"/>
      <c r="GH79" s="71"/>
      <c r="GI79" s="71"/>
      <c r="GJ79" s="71"/>
      <c r="GK79" s="71"/>
      <c r="GL79" s="71"/>
      <c r="GM79" s="71"/>
      <c r="GN79" s="71"/>
      <c r="GO79" s="71"/>
      <c r="GP79" s="71"/>
      <c r="GQ79" s="71"/>
      <c r="GR79" s="71"/>
      <c r="GS79" s="71"/>
      <c r="GT79" s="71">
        <f>データ!EG7</f>
        <v>90.8</v>
      </c>
      <c r="GU79" s="71"/>
      <c r="GV79" s="71"/>
      <c r="GW79" s="71"/>
      <c r="GX79" s="71"/>
      <c r="GY79" s="71"/>
      <c r="GZ79" s="71"/>
      <c r="HA79" s="71"/>
      <c r="HB79" s="71"/>
      <c r="HC79" s="71"/>
      <c r="HD79" s="71"/>
      <c r="HE79" s="71"/>
      <c r="HF79" s="71"/>
      <c r="HG79" s="71"/>
      <c r="HH79" s="71"/>
      <c r="HI79" s="71"/>
      <c r="HJ79" s="71"/>
      <c r="HK79" s="71"/>
      <c r="HL79" s="71"/>
      <c r="HM79" s="71">
        <f>データ!EH7</f>
        <v>88.3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38031430</v>
      </c>
      <c r="JK79" s="69"/>
      <c r="JL79" s="69"/>
      <c r="JM79" s="69"/>
      <c r="JN79" s="69"/>
      <c r="JO79" s="69"/>
      <c r="JP79" s="69"/>
      <c r="JQ79" s="69"/>
      <c r="JR79" s="69"/>
      <c r="JS79" s="69"/>
      <c r="JT79" s="69"/>
      <c r="JU79" s="69"/>
      <c r="JV79" s="69"/>
      <c r="JW79" s="69"/>
      <c r="JX79" s="69"/>
      <c r="JY79" s="69"/>
      <c r="JZ79" s="69"/>
      <c r="KA79" s="69"/>
      <c r="KB79" s="69"/>
      <c r="KC79" s="69">
        <f>データ!EP7</f>
        <v>38069876</v>
      </c>
      <c r="KD79" s="69"/>
      <c r="KE79" s="69"/>
      <c r="KF79" s="69"/>
      <c r="KG79" s="69"/>
      <c r="KH79" s="69"/>
      <c r="KI79" s="69"/>
      <c r="KJ79" s="69"/>
      <c r="KK79" s="69"/>
      <c r="KL79" s="69"/>
      <c r="KM79" s="69"/>
      <c r="KN79" s="69"/>
      <c r="KO79" s="69"/>
      <c r="KP79" s="69"/>
      <c r="KQ79" s="69"/>
      <c r="KR79" s="69"/>
      <c r="KS79" s="69"/>
      <c r="KT79" s="69"/>
      <c r="KU79" s="69"/>
      <c r="KV79" s="69">
        <f>データ!EQ7</f>
        <v>38425997</v>
      </c>
      <c r="KW79" s="69"/>
      <c r="KX79" s="69"/>
      <c r="KY79" s="69"/>
      <c r="KZ79" s="69"/>
      <c r="LA79" s="69"/>
      <c r="LB79" s="69"/>
      <c r="LC79" s="69"/>
      <c r="LD79" s="69"/>
      <c r="LE79" s="69"/>
      <c r="LF79" s="69"/>
      <c r="LG79" s="69"/>
      <c r="LH79" s="69"/>
      <c r="LI79" s="69"/>
      <c r="LJ79" s="69"/>
      <c r="LK79" s="69"/>
      <c r="LL79" s="69"/>
      <c r="LM79" s="69"/>
      <c r="LN79" s="69"/>
      <c r="LO79" s="69">
        <f>データ!ER7</f>
        <v>38512379</v>
      </c>
      <c r="LP79" s="69"/>
      <c r="LQ79" s="69"/>
      <c r="LR79" s="69"/>
      <c r="LS79" s="69"/>
      <c r="LT79" s="69"/>
      <c r="LU79" s="69"/>
      <c r="LV79" s="69"/>
      <c r="LW79" s="69"/>
      <c r="LX79" s="69"/>
      <c r="LY79" s="69"/>
      <c r="LZ79" s="69"/>
      <c r="MA79" s="69"/>
      <c r="MB79" s="69"/>
      <c r="MC79" s="69"/>
      <c r="MD79" s="69"/>
      <c r="ME79" s="69"/>
      <c r="MF79" s="69"/>
      <c r="MG79" s="69"/>
      <c r="MH79" s="69">
        <f>データ!ES7</f>
        <v>39316592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ggMhBOtpsyVMzLW2NB6flFV32O4nEQlmQe7gdndMH9335b3aK+8eUS+YHhKAWjbQX80jXrYFJ6mZ9nWIm//Qw==" saltValue="ejYOKHGRZrjMEWk1CJtBS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topLeftCell="AV1" workbookViewId="0">
      <selection activeCell="BI8" sqref="BI8"/>
    </sheetView>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7" t="s">
        <v>107</v>
      </c>
      <c r="AJ4" s="148"/>
      <c r="AK4" s="148"/>
      <c r="AL4" s="148"/>
      <c r="AM4" s="148"/>
      <c r="AN4" s="148"/>
      <c r="AO4" s="148"/>
      <c r="AP4" s="148"/>
      <c r="AQ4" s="148"/>
      <c r="AR4" s="148"/>
      <c r="AS4" s="149"/>
      <c r="AT4" s="150" t="s">
        <v>108</v>
      </c>
      <c r="AU4" s="146"/>
      <c r="AV4" s="146"/>
      <c r="AW4" s="146"/>
      <c r="AX4" s="146"/>
      <c r="AY4" s="146"/>
      <c r="AZ4" s="146"/>
      <c r="BA4" s="146"/>
      <c r="BB4" s="146"/>
      <c r="BC4" s="146"/>
      <c r="BD4" s="146"/>
      <c r="BE4" s="150" t="s">
        <v>109</v>
      </c>
      <c r="BF4" s="146"/>
      <c r="BG4" s="146"/>
      <c r="BH4" s="146"/>
      <c r="BI4" s="146"/>
      <c r="BJ4" s="146"/>
      <c r="BK4" s="146"/>
      <c r="BL4" s="146"/>
      <c r="BM4" s="146"/>
      <c r="BN4" s="146"/>
      <c r="BO4" s="146"/>
      <c r="BP4" s="147" t="s">
        <v>110</v>
      </c>
      <c r="BQ4" s="148"/>
      <c r="BR4" s="148"/>
      <c r="BS4" s="148"/>
      <c r="BT4" s="148"/>
      <c r="BU4" s="148"/>
      <c r="BV4" s="148"/>
      <c r="BW4" s="148"/>
      <c r="BX4" s="148"/>
      <c r="BY4" s="148"/>
      <c r="BZ4" s="149"/>
      <c r="CA4" s="146" t="s">
        <v>111</v>
      </c>
      <c r="CB4" s="146"/>
      <c r="CC4" s="146"/>
      <c r="CD4" s="146"/>
      <c r="CE4" s="146"/>
      <c r="CF4" s="146"/>
      <c r="CG4" s="146"/>
      <c r="CH4" s="146"/>
      <c r="CI4" s="146"/>
      <c r="CJ4" s="146"/>
      <c r="CK4" s="146"/>
      <c r="CL4" s="150" t="s">
        <v>112</v>
      </c>
      <c r="CM4" s="146"/>
      <c r="CN4" s="146"/>
      <c r="CO4" s="146"/>
      <c r="CP4" s="146"/>
      <c r="CQ4" s="146"/>
      <c r="CR4" s="146"/>
      <c r="CS4" s="146"/>
      <c r="CT4" s="146"/>
      <c r="CU4" s="146"/>
      <c r="CV4" s="146"/>
      <c r="CW4" s="146" t="s">
        <v>113</v>
      </c>
      <c r="CX4" s="146"/>
      <c r="CY4" s="146"/>
      <c r="CZ4" s="146"/>
      <c r="DA4" s="146"/>
      <c r="DB4" s="146"/>
      <c r="DC4" s="146"/>
      <c r="DD4" s="146"/>
      <c r="DE4" s="146"/>
      <c r="DF4" s="146"/>
      <c r="DG4" s="146"/>
      <c r="DH4" s="146" t="s">
        <v>114</v>
      </c>
      <c r="DI4" s="146"/>
      <c r="DJ4" s="146"/>
      <c r="DK4" s="146"/>
      <c r="DL4" s="146"/>
      <c r="DM4" s="146"/>
      <c r="DN4" s="146"/>
      <c r="DO4" s="146"/>
      <c r="DP4" s="146"/>
      <c r="DQ4" s="146"/>
      <c r="DR4" s="146"/>
      <c r="DS4" s="147" t="s">
        <v>115</v>
      </c>
      <c r="DT4" s="148"/>
      <c r="DU4" s="148"/>
      <c r="DV4" s="148"/>
      <c r="DW4" s="148"/>
      <c r="DX4" s="148"/>
      <c r="DY4" s="148"/>
      <c r="DZ4" s="148"/>
      <c r="EA4" s="148"/>
      <c r="EB4" s="148"/>
      <c r="EC4" s="149"/>
      <c r="ED4" s="146" t="s">
        <v>116</v>
      </c>
      <c r="EE4" s="146"/>
      <c r="EF4" s="146"/>
      <c r="EG4" s="146"/>
      <c r="EH4" s="146"/>
      <c r="EI4" s="146"/>
      <c r="EJ4" s="146"/>
      <c r="EK4" s="146"/>
      <c r="EL4" s="146"/>
      <c r="EM4" s="146"/>
      <c r="EN4" s="146"/>
      <c r="EO4" s="146" t="s">
        <v>117</v>
      </c>
      <c r="EP4" s="146"/>
      <c r="EQ4" s="146"/>
      <c r="ER4" s="146"/>
      <c r="ES4" s="146"/>
      <c r="ET4" s="146"/>
      <c r="EU4" s="146"/>
      <c r="EV4" s="146"/>
      <c r="EW4" s="146"/>
      <c r="EX4" s="146"/>
      <c r="EY4" s="146"/>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146</v>
      </c>
      <c r="AY5" s="52" t="s">
        <v>147</v>
      </c>
      <c r="AZ5" s="52" t="s">
        <v>148</v>
      </c>
      <c r="BA5" s="52" t="s">
        <v>149</v>
      </c>
      <c r="BB5" s="52" t="s">
        <v>150</v>
      </c>
      <c r="BC5" s="52" t="s">
        <v>151</v>
      </c>
      <c r="BD5" s="52" t="s">
        <v>152</v>
      </c>
      <c r="BE5" s="52" t="s">
        <v>142</v>
      </c>
      <c r="BF5" s="52" t="s">
        <v>155</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156</v>
      </c>
      <c r="BT5" s="52" t="s">
        <v>157</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158</v>
      </c>
      <c r="CQ5" s="52" t="s">
        <v>147</v>
      </c>
      <c r="CR5" s="52" t="s">
        <v>148</v>
      </c>
      <c r="CS5" s="52" t="s">
        <v>149</v>
      </c>
      <c r="CT5" s="52" t="s">
        <v>150</v>
      </c>
      <c r="CU5" s="52" t="s">
        <v>151</v>
      </c>
      <c r="CV5" s="52" t="s">
        <v>152</v>
      </c>
      <c r="CW5" s="52" t="s">
        <v>142</v>
      </c>
      <c r="CX5" s="52" t="s">
        <v>143</v>
      </c>
      <c r="CY5" s="52" t="s">
        <v>144</v>
      </c>
      <c r="CZ5" s="52" t="s">
        <v>159</v>
      </c>
      <c r="DA5" s="52" t="s">
        <v>146</v>
      </c>
      <c r="DB5" s="52" t="s">
        <v>147</v>
      </c>
      <c r="DC5" s="52" t="s">
        <v>148</v>
      </c>
      <c r="DD5" s="52" t="s">
        <v>149</v>
      </c>
      <c r="DE5" s="52" t="s">
        <v>150</v>
      </c>
      <c r="DF5" s="52" t="s">
        <v>151</v>
      </c>
      <c r="DG5" s="52" t="s">
        <v>152</v>
      </c>
      <c r="DH5" s="52" t="s">
        <v>160</v>
      </c>
      <c r="DI5" s="52" t="s">
        <v>143</v>
      </c>
      <c r="DJ5" s="52" t="s">
        <v>144</v>
      </c>
      <c r="DK5" s="52" t="s">
        <v>156</v>
      </c>
      <c r="DL5" s="52" t="s">
        <v>146</v>
      </c>
      <c r="DM5" s="52" t="s">
        <v>147</v>
      </c>
      <c r="DN5" s="52" t="s">
        <v>148</v>
      </c>
      <c r="DO5" s="52" t="s">
        <v>149</v>
      </c>
      <c r="DP5" s="52" t="s">
        <v>150</v>
      </c>
      <c r="DQ5" s="52" t="s">
        <v>151</v>
      </c>
      <c r="DR5" s="52" t="s">
        <v>152</v>
      </c>
      <c r="DS5" s="52" t="s">
        <v>142</v>
      </c>
      <c r="DT5" s="52" t="s">
        <v>143</v>
      </c>
      <c r="DU5" s="52" t="s">
        <v>161</v>
      </c>
      <c r="DV5" s="52" t="s">
        <v>145</v>
      </c>
      <c r="DW5" s="52" t="s">
        <v>146</v>
      </c>
      <c r="DX5" s="52" t="s">
        <v>147</v>
      </c>
      <c r="DY5" s="52" t="s">
        <v>148</v>
      </c>
      <c r="DZ5" s="52" t="s">
        <v>149</v>
      </c>
      <c r="EA5" s="52" t="s">
        <v>150</v>
      </c>
      <c r="EB5" s="52" t="s">
        <v>151</v>
      </c>
      <c r="EC5" s="52" t="s">
        <v>152</v>
      </c>
      <c r="ED5" s="52" t="s">
        <v>160</v>
      </c>
      <c r="EE5" s="52" t="s">
        <v>153</v>
      </c>
      <c r="EF5" s="52" t="s">
        <v>144</v>
      </c>
      <c r="EG5" s="52" t="s">
        <v>145</v>
      </c>
      <c r="EH5" s="52" t="s">
        <v>146</v>
      </c>
      <c r="EI5" s="52" t="s">
        <v>147</v>
      </c>
      <c r="EJ5" s="52" t="s">
        <v>148</v>
      </c>
      <c r="EK5" s="52" t="s">
        <v>149</v>
      </c>
      <c r="EL5" s="52" t="s">
        <v>150</v>
      </c>
      <c r="EM5" s="52" t="s">
        <v>151</v>
      </c>
      <c r="EN5" s="52" t="s">
        <v>162</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x14ac:dyDescent="0.15">
      <c r="A6" s="38" t="s">
        <v>163</v>
      </c>
      <c r="B6" s="53">
        <f>B8</f>
        <v>2021</v>
      </c>
      <c r="C6" s="53">
        <f t="shared" ref="C6:M6" si="2">C8</f>
        <v>127510</v>
      </c>
      <c r="D6" s="53">
        <f t="shared" si="2"/>
        <v>46</v>
      </c>
      <c r="E6" s="53">
        <f t="shared" si="2"/>
        <v>6</v>
      </c>
      <c r="F6" s="53">
        <f t="shared" si="2"/>
        <v>0</v>
      </c>
      <c r="G6" s="53">
        <f t="shared" si="2"/>
        <v>1</v>
      </c>
      <c r="H6" s="151" t="str">
        <f>IF(H8&lt;&gt;I8,H8,"")&amp;IF(I8&lt;&gt;J8,I8,"")&amp;"　"&amp;J8</f>
        <v>千葉県地方独立行政法人東金九十九里地域医療センター　東千葉メディカルセンター</v>
      </c>
      <c r="I6" s="152"/>
      <c r="J6" s="153"/>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22</v>
      </c>
      <c r="R6" s="53" t="str">
        <f t="shared" si="3"/>
        <v>対象</v>
      </c>
      <c r="S6" s="53" t="str">
        <f t="shared" si="3"/>
        <v>I</v>
      </c>
      <c r="T6" s="53" t="str">
        <f t="shared" si="3"/>
        <v>救 臨 災 地 輪</v>
      </c>
      <c r="U6" s="54" t="str">
        <f>U8</f>
        <v>-</v>
      </c>
      <c r="V6" s="54">
        <f>V8</f>
        <v>29465</v>
      </c>
      <c r="W6" s="53" t="str">
        <f>W8</f>
        <v>-</v>
      </c>
      <c r="X6" s="53" t="str">
        <f t="shared" ref="X6" si="4">X8</f>
        <v>第２種該当</v>
      </c>
      <c r="Y6" s="53" t="str">
        <f t="shared" si="3"/>
        <v>７：１</v>
      </c>
      <c r="Z6" s="54">
        <f t="shared" si="3"/>
        <v>314</v>
      </c>
      <c r="AA6" s="54" t="str">
        <f t="shared" si="3"/>
        <v>-</v>
      </c>
      <c r="AB6" s="54" t="str">
        <f t="shared" si="3"/>
        <v>-</v>
      </c>
      <c r="AC6" s="54" t="str">
        <f t="shared" si="3"/>
        <v>-</v>
      </c>
      <c r="AD6" s="54" t="str">
        <f t="shared" si="3"/>
        <v>-</v>
      </c>
      <c r="AE6" s="54">
        <f t="shared" si="3"/>
        <v>314</v>
      </c>
      <c r="AF6" s="54">
        <f t="shared" si="3"/>
        <v>212</v>
      </c>
      <c r="AG6" s="54" t="str">
        <f t="shared" si="3"/>
        <v>-</v>
      </c>
      <c r="AH6" s="54">
        <f t="shared" si="3"/>
        <v>212</v>
      </c>
      <c r="AI6" s="55">
        <f>IF(AI8="-",NA(),AI8)</f>
        <v>83.1</v>
      </c>
      <c r="AJ6" s="55">
        <f t="shared" ref="AJ6:AR6" si="5">IF(AJ8="-",NA(),AJ8)</f>
        <v>119.9</v>
      </c>
      <c r="AK6" s="55">
        <f t="shared" si="5"/>
        <v>86.6</v>
      </c>
      <c r="AL6" s="55">
        <f t="shared" si="5"/>
        <v>98.1</v>
      </c>
      <c r="AM6" s="55">
        <f t="shared" si="5"/>
        <v>129.1</v>
      </c>
      <c r="AN6" s="55">
        <f t="shared" si="5"/>
        <v>97</v>
      </c>
      <c r="AO6" s="55">
        <f t="shared" si="5"/>
        <v>97.8</v>
      </c>
      <c r="AP6" s="55">
        <f t="shared" si="5"/>
        <v>97</v>
      </c>
      <c r="AQ6" s="55">
        <f t="shared" si="5"/>
        <v>102.4</v>
      </c>
      <c r="AR6" s="55">
        <f t="shared" si="5"/>
        <v>107.2</v>
      </c>
      <c r="AS6" s="55" t="str">
        <f>IF(AS8="-","【-】","【"&amp;SUBSTITUTE(TEXT(AS8,"#,##0.0"),"-","△")&amp;"】")</f>
        <v>【106.2】</v>
      </c>
      <c r="AT6" s="55">
        <f>IF(AT8="-",NA(),AT8)</f>
        <v>79.3</v>
      </c>
      <c r="AU6" s="55">
        <f t="shared" ref="AU6:BC6" si="6">IF(AU8="-",NA(),AU8)</f>
        <v>82.7</v>
      </c>
      <c r="AV6" s="55">
        <f t="shared" si="6"/>
        <v>84</v>
      </c>
      <c r="AW6" s="55">
        <f t="shared" si="6"/>
        <v>81.900000000000006</v>
      </c>
      <c r="AX6" s="55">
        <f t="shared" si="6"/>
        <v>87.9</v>
      </c>
      <c r="AY6" s="55">
        <f t="shared" si="6"/>
        <v>89.6</v>
      </c>
      <c r="AZ6" s="55">
        <f t="shared" si="6"/>
        <v>89.7</v>
      </c>
      <c r="BA6" s="55">
        <f t="shared" si="6"/>
        <v>89.3</v>
      </c>
      <c r="BB6" s="55">
        <f t="shared" si="6"/>
        <v>84.1</v>
      </c>
      <c r="BC6" s="55">
        <f t="shared" si="6"/>
        <v>86.3</v>
      </c>
      <c r="BD6" s="55" t="str">
        <f>IF(BD8="-","【-】","【"&amp;SUBSTITUTE(TEXT(BD8,"#,##0.0"),"-","△")&amp;"】")</f>
        <v>【86.6】</v>
      </c>
      <c r="BE6" s="55">
        <f>IF(BE8="-",NA(),BE8)</f>
        <v>92</v>
      </c>
      <c r="BF6" s="55">
        <f t="shared" ref="BF6:BN6" si="7">IF(BF8="-",NA(),BF8)</f>
        <v>38.1</v>
      </c>
      <c r="BG6" s="55">
        <f t="shared" si="7"/>
        <v>62</v>
      </c>
      <c r="BH6" s="55">
        <f t="shared" si="7"/>
        <v>56</v>
      </c>
      <c r="BI6" s="55">
        <f t="shared" si="7"/>
        <v>19.7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81.400000000000006</v>
      </c>
      <c r="BQ6" s="55">
        <f t="shared" ref="BQ6:BY6" si="8">IF(BQ8="-",NA(),BQ8)</f>
        <v>87.2</v>
      </c>
      <c r="BR6" s="55">
        <f t="shared" si="8"/>
        <v>87.6</v>
      </c>
      <c r="BS6" s="55">
        <f t="shared" si="8"/>
        <v>81.2</v>
      </c>
      <c r="BT6" s="55">
        <f t="shared" si="8"/>
        <v>82.7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60718</v>
      </c>
      <c r="CB6" s="56">
        <f t="shared" ref="CB6:CJ6" si="9">IF(CB8="-",NA(),CB8)</f>
        <v>63513</v>
      </c>
      <c r="CC6" s="56">
        <f t="shared" si="9"/>
        <v>65876</v>
      </c>
      <c r="CD6" s="56">
        <f t="shared" si="9"/>
        <v>73487</v>
      </c>
      <c r="CE6" s="56">
        <f t="shared" si="9"/>
        <v>81461</v>
      </c>
      <c r="CF6" s="56">
        <f t="shared" si="9"/>
        <v>50958</v>
      </c>
      <c r="CG6" s="56">
        <f t="shared" si="9"/>
        <v>52405</v>
      </c>
      <c r="CH6" s="56">
        <f t="shared" si="9"/>
        <v>53523</v>
      </c>
      <c r="CI6" s="56">
        <f t="shared" si="9"/>
        <v>57368</v>
      </c>
      <c r="CJ6" s="56">
        <f t="shared" si="9"/>
        <v>59838</v>
      </c>
      <c r="CK6" s="55" t="str">
        <f>IF(CK8="-","【-】","【"&amp;SUBSTITUTE(TEXT(CK8,"#,##0"),"-","△")&amp;"】")</f>
        <v>【59,287】</v>
      </c>
      <c r="CL6" s="56">
        <f>IF(CL8="-",NA(),CL8)</f>
        <v>11303</v>
      </c>
      <c r="CM6" s="56">
        <f t="shared" ref="CM6:CU6" si="10">IF(CM8="-",NA(),CM8)</f>
        <v>11609</v>
      </c>
      <c r="CN6" s="56">
        <f t="shared" si="10"/>
        <v>12464</v>
      </c>
      <c r="CO6" s="56">
        <f t="shared" si="10"/>
        <v>13725</v>
      </c>
      <c r="CP6" s="56">
        <f t="shared" si="10"/>
        <v>14271</v>
      </c>
      <c r="CQ6" s="56">
        <f t="shared" si="10"/>
        <v>13792</v>
      </c>
      <c r="CR6" s="56">
        <f t="shared" si="10"/>
        <v>14290</v>
      </c>
      <c r="CS6" s="56">
        <f t="shared" si="10"/>
        <v>15111</v>
      </c>
      <c r="CT6" s="56">
        <f t="shared" si="10"/>
        <v>15986</v>
      </c>
      <c r="CU6" s="56">
        <f t="shared" si="10"/>
        <v>16421</v>
      </c>
      <c r="CV6" s="55" t="str">
        <f>IF(CV8="-","【-】","【"&amp;SUBSTITUTE(TEXT(CV8,"#,##0"),"-","△")&amp;"】")</f>
        <v>【17,202】</v>
      </c>
      <c r="CW6" s="55">
        <f>IF(CW8="-",NA(),CW8)</f>
        <v>62.3</v>
      </c>
      <c r="CX6" s="55">
        <f t="shared" ref="CX6:DF6" si="11">IF(CX8="-",NA(),CX8)</f>
        <v>42</v>
      </c>
      <c r="CY6" s="55">
        <f t="shared" si="11"/>
        <v>58.2</v>
      </c>
      <c r="CZ6" s="55">
        <f t="shared" si="11"/>
        <v>54.5</v>
      </c>
      <c r="DA6" s="55">
        <f t="shared" si="11"/>
        <v>40.700000000000003</v>
      </c>
      <c r="DB6" s="55">
        <f t="shared" si="11"/>
        <v>56.1</v>
      </c>
      <c r="DC6" s="55">
        <f t="shared" si="11"/>
        <v>56</v>
      </c>
      <c r="DD6" s="55">
        <f t="shared" si="11"/>
        <v>56.2</v>
      </c>
      <c r="DE6" s="55">
        <f t="shared" si="11"/>
        <v>60.8</v>
      </c>
      <c r="DF6" s="55">
        <f t="shared" si="11"/>
        <v>57.4</v>
      </c>
      <c r="DG6" s="55" t="str">
        <f>IF(DG8="-","【-】","【"&amp;SUBSTITUTE(TEXT(DG8,"#,##0.0"),"-","△")&amp;"】")</f>
        <v>【56.4】</v>
      </c>
      <c r="DH6" s="55">
        <f>IF(DH8="-",NA(),DH8)</f>
        <v>23.1</v>
      </c>
      <c r="DI6" s="55">
        <f t="shared" ref="DI6:DQ6" si="12">IF(DI8="-",NA(),DI8)</f>
        <v>15.7</v>
      </c>
      <c r="DJ6" s="55">
        <f t="shared" si="12"/>
        <v>21.8</v>
      </c>
      <c r="DK6" s="55">
        <f t="shared" si="12"/>
        <v>19.100000000000001</v>
      </c>
      <c r="DL6" s="55">
        <f t="shared" si="12"/>
        <v>15.1</v>
      </c>
      <c r="DM6" s="55">
        <f t="shared" si="12"/>
        <v>23.9</v>
      </c>
      <c r="DN6" s="55">
        <f t="shared" si="12"/>
        <v>23.6</v>
      </c>
      <c r="DO6" s="55">
        <f t="shared" si="12"/>
        <v>24.2</v>
      </c>
      <c r="DP6" s="55">
        <f t="shared" si="12"/>
        <v>24.1</v>
      </c>
      <c r="DQ6" s="55">
        <f t="shared" si="12"/>
        <v>23.9</v>
      </c>
      <c r="DR6" s="55" t="str">
        <f>IF(DR8="-","【-】","【"&amp;SUBSTITUTE(TEXT(DR8,"#,##0.0"),"-","△")&amp;"】")</f>
        <v>【24.8】</v>
      </c>
      <c r="DS6" s="55">
        <f>IF(DS8="-",NA(),DS8)</f>
        <v>30.6</v>
      </c>
      <c r="DT6" s="55">
        <f t="shared" ref="DT6:EB6" si="13">IF(DT8="-",NA(),DT8)</f>
        <v>38.5</v>
      </c>
      <c r="DU6" s="55">
        <f t="shared" si="13"/>
        <v>44.5</v>
      </c>
      <c r="DV6" s="55">
        <f t="shared" si="13"/>
        <v>48.7</v>
      </c>
      <c r="DW6" s="55">
        <f t="shared" si="13"/>
        <v>51.8</v>
      </c>
      <c r="DX6" s="55">
        <f t="shared" si="13"/>
        <v>50.9</v>
      </c>
      <c r="DY6" s="55">
        <f t="shared" si="13"/>
        <v>51.9</v>
      </c>
      <c r="DZ6" s="55">
        <f t="shared" si="13"/>
        <v>52.9</v>
      </c>
      <c r="EA6" s="55">
        <f t="shared" si="13"/>
        <v>54.3</v>
      </c>
      <c r="EB6" s="55">
        <f t="shared" si="13"/>
        <v>54.9</v>
      </c>
      <c r="EC6" s="55" t="str">
        <f>IF(EC8="-","【-】","【"&amp;SUBSTITUTE(TEXT(EC8,"#,##0.0"),"-","△")&amp;"】")</f>
        <v>【56.0】</v>
      </c>
      <c r="ED6" s="55">
        <f>IF(ED8="-",NA(),ED8)</f>
        <v>61.6</v>
      </c>
      <c r="EE6" s="55">
        <f t="shared" ref="EE6:EM6" si="14">IF(EE8="-",NA(),EE8)</f>
        <v>77.8</v>
      </c>
      <c r="EF6" s="55">
        <f t="shared" si="14"/>
        <v>86.5</v>
      </c>
      <c r="EG6" s="55">
        <f t="shared" si="14"/>
        <v>90.8</v>
      </c>
      <c r="EH6" s="55">
        <f t="shared" si="14"/>
        <v>88.3</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38031430</v>
      </c>
      <c r="EP6" s="56">
        <f t="shared" ref="EP6:EX6" si="15">IF(EP8="-",NA(),EP8)</f>
        <v>38069876</v>
      </c>
      <c r="EQ6" s="56">
        <f t="shared" si="15"/>
        <v>38425997</v>
      </c>
      <c r="ER6" s="56">
        <f t="shared" si="15"/>
        <v>38512379</v>
      </c>
      <c r="ES6" s="56">
        <f t="shared" si="15"/>
        <v>39316592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164</v>
      </c>
      <c r="B7" s="53">
        <f t="shared" ref="B7:AH7" si="16">B8</f>
        <v>2021</v>
      </c>
      <c r="C7" s="53">
        <f t="shared" si="16"/>
        <v>127510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22</v>
      </c>
      <c r="R7" s="53" t="str">
        <f t="shared" si="16"/>
        <v>対象</v>
      </c>
      <c r="S7" s="53" t="str">
        <f t="shared" si="16"/>
        <v>I</v>
      </c>
      <c r="T7" s="53" t="str">
        <f t="shared" si="16"/>
        <v>救 臨 災 地 輪</v>
      </c>
      <c r="U7" s="54" t="str">
        <f>U8</f>
        <v>-</v>
      </c>
      <c r="V7" s="54">
        <f>V8</f>
        <v>29465</v>
      </c>
      <c r="W7" s="53" t="str">
        <f>W8</f>
        <v>-</v>
      </c>
      <c r="X7" s="53" t="str">
        <f t="shared" si="16"/>
        <v>第２種該当</v>
      </c>
      <c r="Y7" s="53" t="str">
        <f t="shared" si="16"/>
        <v>７：１</v>
      </c>
      <c r="Z7" s="54">
        <f t="shared" si="16"/>
        <v>314</v>
      </c>
      <c r="AA7" s="54" t="str">
        <f t="shared" si="16"/>
        <v>-</v>
      </c>
      <c r="AB7" s="54" t="str">
        <f t="shared" si="16"/>
        <v>-</v>
      </c>
      <c r="AC7" s="54" t="str">
        <f t="shared" si="16"/>
        <v>-</v>
      </c>
      <c r="AD7" s="54" t="str">
        <f t="shared" si="16"/>
        <v>-</v>
      </c>
      <c r="AE7" s="54">
        <f t="shared" si="16"/>
        <v>314</v>
      </c>
      <c r="AF7" s="54">
        <f t="shared" si="16"/>
        <v>212</v>
      </c>
      <c r="AG7" s="54" t="str">
        <f t="shared" si="16"/>
        <v>-</v>
      </c>
      <c r="AH7" s="54">
        <f t="shared" si="16"/>
        <v>212</v>
      </c>
      <c r="AI7" s="55">
        <f>AI8</f>
        <v>83.1</v>
      </c>
      <c r="AJ7" s="55">
        <f t="shared" ref="AJ7:AR7" si="17">AJ8</f>
        <v>119.9</v>
      </c>
      <c r="AK7" s="55">
        <f t="shared" si="17"/>
        <v>86.6</v>
      </c>
      <c r="AL7" s="55">
        <f t="shared" si="17"/>
        <v>98.1</v>
      </c>
      <c r="AM7" s="55">
        <f t="shared" si="17"/>
        <v>129.1</v>
      </c>
      <c r="AN7" s="55">
        <f t="shared" si="17"/>
        <v>97</v>
      </c>
      <c r="AO7" s="55">
        <f t="shared" si="17"/>
        <v>97.8</v>
      </c>
      <c r="AP7" s="55">
        <f t="shared" si="17"/>
        <v>97</v>
      </c>
      <c r="AQ7" s="55">
        <f t="shared" si="17"/>
        <v>102.4</v>
      </c>
      <c r="AR7" s="55">
        <f t="shared" si="17"/>
        <v>107.2</v>
      </c>
      <c r="AS7" s="55"/>
      <c r="AT7" s="55">
        <f>AT8</f>
        <v>79.3</v>
      </c>
      <c r="AU7" s="55">
        <f t="shared" ref="AU7:BC7" si="18">AU8</f>
        <v>82.7</v>
      </c>
      <c r="AV7" s="55">
        <f t="shared" si="18"/>
        <v>84</v>
      </c>
      <c r="AW7" s="55">
        <f t="shared" si="18"/>
        <v>81.900000000000006</v>
      </c>
      <c r="AX7" s="55">
        <f t="shared" si="18"/>
        <v>87.9</v>
      </c>
      <c r="AY7" s="55">
        <f t="shared" si="18"/>
        <v>89.6</v>
      </c>
      <c r="AZ7" s="55">
        <f t="shared" si="18"/>
        <v>89.7</v>
      </c>
      <c r="BA7" s="55">
        <f t="shared" si="18"/>
        <v>89.3</v>
      </c>
      <c r="BB7" s="55">
        <f t="shared" si="18"/>
        <v>84.1</v>
      </c>
      <c r="BC7" s="55">
        <f t="shared" si="18"/>
        <v>86.3</v>
      </c>
      <c r="BD7" s="55"/>
      <c r="BE7" s="55">
        <f>BE8</f>
        <v>92</v>
      </c>
      <c r="BF7" s="55">
        <f t="shared" ref="BF7:BN7" si="19">BF8</f>
        <v>38.1</v>
      </c>
      <c r="BG7" s="55">
        <f t="shared" si="19"/>
        <v>62</v>
      </c>
      <c r="BH7" s="55">
        <f t="shared" si="19"/>
        <v>56</v>
      </c>
      <c r="BI7" s="55">
        <f t="shared" si="19"/>
        <v>19.7</v>
      </c>
      <c r="BJ7" s="55">
        <f t="shared" si="19"/>
        <v>80.7</v>
      </c>
      <c r="BK7" s="55">
        <f t="shared" si="19"/>
        <v>75.900000000000006</v>
      </c>
      <c r="BL7" s="55">
        <f t="shared" si="19"/>
        <v>75.099999999999994</v>
      </c>
      <c r="BM7" s="55">
        <f t="shared" si="19"/>
        <v>83.2</v>
      </c>
      <c r="BN7" s="55">
        <f t="shared" si="19"/>
        <v>84.6</v>
      </c>
      <c r="BO7" s="55"/>
      <c r="BP7" s="55">
        <f>BP8</f>
        <v>81.400000000000006</v>
      </c>
      <c r="BQ7" s="55">
        <f t="shared" ref="BQ7:BY7" si="20">BQ8</f>
        <v>87.2</v>
      </c>
      <c r="BR7" s="55">
        <f t="shared" si="20"/>
        <v>87.6</v>
      </c>
      <c r="BS7" s="55">
        <f t="shared" si="20"/>
        <v>81.2</v>
      </c>
      <c r="BT7" s="55">
        <f t="shared" si="20"/>
        <v>82.7</v>
      </c>
      <c r="BU7" s="55">
        <f t="shared" si="20"/>
        <v>73.5</v>
      </c>
      <c r="BV7" s="55">
        <f t="shared" si="20"/>
        <v>74.099999999999994</v>
      </c>
      <c r="BW7" s="55">
        <f t="shared" si="20"/>
        <v>74.400000000000006</v>
      </c>
      <c r="BX7" s="55">
        <f t="shared" si="20"/>
        <v>66.5</v>
      </c>
      <c r="BY7" s="55">
        <f t="shared" si="20"/>
        <v>66.8</v>
      </c>
      <c r="BZ7" s="55"/>
      <c r="CA7" s="56">
        <f>CA8</f>
        <v>60718</v>
      </c>
      <c r="CB7" s="56">
        <f t="shared" ref="CB7:CJ7" si="21">CB8</f>
        <v>63513</v>
      </c>
      <c r="CC7" s="56">
        <f t="shared" si="21"/>
        <v>65876</v>
      </c>
      <c r="CD7" s="56">
        <f t="shared" si="21"/>
        <v>73487</v>
      </c>
      <c r="CE7" s="56">
        <f t="shared" si="21"/>
        <v>81461</v>
      </c>
      <c r="CF7" s="56">
        <f t="shared" si="21"/>
        <v>50958</v>
      </c>
      <c r="CG7" s="56">
        <f t="shared" si="21"/>
        <v>52405</v>
      </c>
      <c r="CH7" s="56">
        <f t="shared" si="21"/>
        <v>53523</v>
      </c>
      <c r="CI7" s="56">
        <f t="shared" si="21"/>
        <v>57368</v>
      </c>
      <c r="CJ7" s="56">
        <f t="shared" si="21"/>
        <v>59838</v>
      </c>
      <c r="CK7" s="55"/>
      <c r="CL7" s="56">
        <f>CL8</f>
        <v>11303</v>
      </c>
      <c r="CM7" s="56">
        <f t="shared" ref="CM7:CU7" si="22">CM8</f>
        <v>11609</v>
      </c>
      <c r="CN7" s="56">
        <f t="shared" si="22"/>
        <v>12464</v>
      </c>
      <c r="CO7" s="56">
        <f t="shared" si="22"/>
        <v>13725</v>
      </c>
      <c r="CP7" s="56">
        <f t="shared" si="22"/>
        <v>14271</v>
      </c>
      <c r="CQ7" s="56">
        <f t="shared" si="22"/>
        <v>13792</v>
      </c>
      <c r="CR7" s="56">
        <f t="shared" si="22"/>
        <v>14290</v>
      </c>
      <c r="CS7" s="56">
        <f t="shared" si="22"/>
        <v>15111</v>
      </c>
      <c r="CT7" s="56">
        <f t="shared" si="22"/>
        <v>15986</v>
      </c>
      <c r="CU7" s="56">
        <f t="shared" si="22"/>
        <v>16421</v>
      </c>
      <c r="CV7" s="55"/>
      <c r="CW7" s="55">
        <f>CW8</f>
        <v>62.3</v>
      </c>
      <c r="CX7" s="55">
        <f t="shared" ref="CX7:DF7" si="23">CX8</f>
        <v>42</v>
      </c>
      <c r="CY7" s="55">
        <f t="shared" si="23"/>
        <v>58.2</v>
      </c>
      <c r="CZ7" s="55">
        <f t="shared" si="23"/>
        <v>54.5</v>
      </c>
      <c r="DA7" s="55">
        <f t="shared" si="23"/>
        <v>40.700000000000003</v>
      </c>
      <c r="DB7" s="55">
        <f t="shared" si="23"/>
        <v>56.1</v>
      </c>
      <c r="DC7" s="55">
        <f t="shared" si="23"/>
        <v>56</v>
      </c>
      <c r="DD7" s="55">
        <f t="shared" si="23"/>
        <v>56.2</v>
      </c>
      <c r="DE7" s="55">
        <f t="shared" si="23"/>
        <v>60.8</v>
      </c>
      <c r="DF7" s="55">
        <f t="shared" si="23"/>
        <v>57.4</v>
      </c>
      <c r="DG7" s="55"/>
      <c r="DH7" s="55">
        <f>DH8</f>
        <v>23.1</v>
      </c>
      <c r="DI7" s="55">
        <f t="shared" ref="DI7:DQ7" si="24">DI8</f>
        <v>15.7</v>
      </c>
      <c r="DJ7" s="55">
        <f t="shared" si="24"/>
        <v>21.8</v>
      </c>
      <c r="DK7" s="55">
        <f t="shared" si="24"/>
        <v>19.100000000000001</v>
      </c>
      <c r="DL7" s="55">
        <f t="shared" si="24"/>
        <v>15.1</v>
      </c>
      <c r="DM7" s="55">
        <f t="shared" si="24"/>
        <v>23.9</v>
      </c>
      <c r="DN7" s="55">
        <f t="shared" si="24"/>
        <v>23.6</v>
      </c>
      <c r="DO7" s="55">
        <f t="shared" si="24"/>
        <v>24.2</v>
      </c>
      <c r="DP7" s="55">
        <f t="shared" si="24"/>
        <v>24.1</v>
      </c>
      <c r="DQ7" s="55">
        <f t="shared" si="24"/>
        <v>23.9</v>
      </c>
      <c r="DR7" s="55"/>
      <c r="DS7" s="55">
        <f>DS8</f>
        <v>30.6</v>
      </c>
      <c r="DT7" s="55">
        <f t="shared" ref="DT7:EB7" si="25">DT8</f>
        <v>38.5</v>
      </c>
      <c r="DU7" s="55">
        <f t="shared" si="25"/>
        <v>44.5</v>
      </c>
      <c r="DV7" s="55">
        <f t="shared" si="25"/>
        <v>48.7</v>
      </c>
      <c r="DW7" s="55">
        <f t="shared" si="25"/>
        <v>51.8</v>
      </c>
      <c r="DX7" s="55">
        <f t="shared" si="25"/>
        <v>50.9</v>
      </c>
      <c r="DY7" s="55">
        <f t="shared" si="25"/>
        <v>51.9</v>
      </c>
      <c r="DZ7" s="55">
        <f t="shared" si="25"/>
        <v>52.9</v>
      </c>
      <c r="EA7" s="55">
        <f t="shared" si="25"/>
        <v>54.3</v>
      </c>
      <c r="EB7" s="55">
        <f t="shared" si="25"/>
        <v>54.9</v>
      </c>
      <c r="EC7" s="55"/>
      <c r="ED7" s="55">
        <f>ED8</f>
        <v>61.6</v>
      </c>
      <c r="EE7" s="55">
        <f t="shared" ref="EE7:EM7" si="26">EE8</f>
        <v>77.8</v>
      </c>
      <c r="EF7" s="55">
        <f t="shared" si="26"/>
        <v>86.5</v>
      </c>
      <c r="EG7" s="55">
        <f t="shared" si="26"/>
        <v>90.8</v>
      </c>
      <c r="EH7" s="55">
        <f t="shared" si="26"/>
        <v>88.3</v>
      </c>
      <c r="EI7" s="55">
        <f t="shared" si="26"/>
        <v>66.8</v>
      </c>
      <c r="EJ7" s="55">
        <f t="shared" si="26"/>
        <v>68.2</v>
      </c>
      <c r="EK7" s="55">
        <f t="shared" si="26"/>
        <v>69.400000000000006</v>
      </c>
      <c r="EL7" s="55">
        <f t="shared" si="26"/>
        <v>69.900000000000006</v>
      </c>
      <c r="EM7" s="55">
        <f t="shared" si="26"/>
        <v>68.8</v>
      </c>
      <c r="EN7" s="55"/>
      <c r="EO7" s="56">
        <f>EO8</f>
        <v>38031430</v>
      </c>
      <c r="EP7" s="56">
        <f t="shared" ref="EP7:EX7" si="27">EP8</f>
        <v>38069876</v>
      </c>
      <c r="EQ7" s="56">
        <f t="shared" si="27"/>
        <v>38425997</v>
      </c>
      <c r="ER7" s="56">
        <f t="shared" si="27"/>
        <v>38512379</v>
      </c>
      <c r="ES7" s="56">
        <f t="shared" si="27"/>
        <v>39316592</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127510</v>
      </c>
      <c r="D8" s="58">
        <v>46</v>
      </c>
      <c r="E8" s="58">
        <v>6</v>
      </c>
      <c r="F8" s="58">
        <v>0</v>
      </c>
      <c r="G8" s="58">
        <v>1</v>
      </c>
      <c r="H8" s="58" t="s">
        <v>165</v>
      </c>
      <c r="I8" s="58" t="s">
        <v>166</v>
      </c>
      <c r="J8" s="58" t="s">
        <v>167</v>
      </c>
      <c r="K8" s="58" t="s">
        <v>168</v>
      </c>
      <c r="L8" s="58" t="s">
        <v>169</v>
      </c>
      <c r="M8" s="58" t="s">
        <v>170</v>
      </c>
      <c r="N8" s="58" t="s">
        <v>171</v>
      </c>
      <c r="O8" s="58" t="s">
        <v>172</v>
      </c>
      <c r="P8" s="58" t="s">
        <v>173</v>
      </c>
      <c r="Q8" s="59">
        <v>22</v>
      </c>
      <c r="R8" s="58" t="s">
        <v>174</v>
      </c>
      <c r="S8" s="58" t="s">
        <v>175</v>
      </c>
      <c r="T8" s="58" t="s">
        <v>176</v>
      </c>
      <c r="U8" s="59" t="s">
        <v>39</v>
      </c>
      <c r="V8" s="59">
        <v>29465</v>
      </c>
      <c r="W8" s="58" t="s">
        <v>39</v>
      </c>
      <c r="X8" s="58" t="s">
        <v>177</v>
      </c>
      <c r="Y8" s="60" t="s">
        <v>178</v>
      </c>
      <c r="Z8" s="59">
        <v>314</v>
      </c>
      <c r="AA8" s="59" t="s">
        <v>39</v>
      </c>
      <c r="AB8" s="59" t="s">
        <v>39</v>
      </c>
      <c r="AC8" s="59" t="s">
        <v>39</v>
      </c>
      <c r="AD8" s="59" t="s">
        <v>39</v>
      </c>
      <c r="AE8" s="59">
        <v>314</v>
      </c>
      <c r="AF8" s="59">
        <v>212</v>
      </c>
      <c r="AG8" s="59" t="s">
        <v>39</v>
      </c>
      <c r="AH8" s="59">
        <v>212</v>
      </c>
      <c r="AI8" s="61">
        <v>83.1</v>
      </c>
      <c r="AJ8" s="61">
        <v>119.9</v>
      </c>
      <c r="AK8" s="61">
        <v>86.6</v>
      </c>
      <c r="AL8" s="61">
        <v>98.1</v>
      </c>
      <c r="AM8" s="61">
        <v>129.1</v>
      </c>
      <c r="AN8" s="61">
        <v>97</v>
      </c>
      <c r="AO8" s="61">
        <v>97.8</v>
      </c>
      <c r="AP8" s="61">
        <v>97</v>
      </c>
      <c r="AQ8" s="61">
        <v>102.4</v>
      </c>
      <c r="AR8" s="61">
        <v>107.2</v>
      </c>
      <c r="AS8" s="61">
        <v>106.2</v>
      </c>
      <c r="AT8" s="61">
        <v>79.3</v>
      </c>
      <c r="AU8" s="61">
        <v>82.7</v>
      </c>
      <c r="AV8" s="61">
        <v>84</v>
      </c>
      <c r="AW8" s="61">
        <v>81.900000000000006</v>
      </c>
      <c r="AX8" s="61">
        <v>87.9</v>
      </c>
      <c r="AY8" s="61">
        <v>89.6</v>
      </c>
      <c r="AZ8" s="61">
        <v>89.7</v>
      </c>
      <c r="BA8" s="61">
        <v>89.3</v>
      </c>
      <c r="BB8" s="61">
        <v>84.1</v>
      </c>
      <c r="BC8" s="61">
        <v>86.3</v>
      </c>
      <c r="BD8" s="61">
        <v>86.6</v>
      </c>
      <c r="BE8" s="62">
        <v>92</v>
      </c>
      <c r="BF8" s="62">
        <v>38.1</v>
      </c>
      <c r="BG8" s="62">
        <v>62</v>
      </c>
      <c r="BH8" s="62">
        <v>56</v>
      </c>
      <c r="BI8" s="62">
        <v>19.7</v>
      </c>
      <c r="BJ8" s="62">
        <v>80.7</v>
      </c>
      <c r="BK8" s="62">
        <v>75.900000000000006</v>
      </c>
      <c r="BL8" s="62">
        <v>75.099999999999994</v>
      </c>
      <c r="BM8" s="62">
        <v>83.2</v>
      </c>
      <c r="BN8" s="62">
        <v>84.6</v>
      </c>
      <c r="BO8" s="62">
        <v>70.7</v>
      </c>
      <c r="BP8" s="61">
        <v>81.400000000000006</v>
      </c>
      <c r="BQ8" s="61">
        <v>87.2</v>
      </c>
      <c r="BR8" s="61">
        <v>87.6</v>
      </c>
      <c r="BS8" s="61">
        <v>81.2</v>
      </c>
      <c r="BT8" s="61">
        <v>82.7</v>
      </c>
      <c r="BU8" s="61">
        <v>73.5</v>
      </c>
      <c r="BV8" s="61">
        <v>74.099999999999994</v>
      </c>
      <c r="BW8" s="61">
        <v>74.400000000000006</v>
      </c>
      <c r="BX8" s="61">
        <v>66.5</v>
      </c>
      <c r="BY8" s="61">
        <v>66.8</v>
      </c>
      <c r="BZ8" s="61">
        <v>67.099999999999994</v>
      </c>
      <c r="CA8" s="62">
        <v>60718</v>
      </c>
      <c r="CB8" s="62">
        <v>63513</v>
      </c>
      <c r="CC8" s="62">
        <v>65876</v>
      </c>
      <c r="CD8" s="62">
        <v>73487</v>
      </c>
      <c r="CE8" s="62">
        <v>81461</v>
      </c>
      <c r="CF8" s="62">
        <v>50958</v>
      </c>
      <c r="CG8" s="62">
        <v>52405</v>
      </c>
      <c r="CH8" s="62">
        <v>53523</v>
      </c>
      <c r="CI8" s="62">
        <v>57368</v>
      </c>
      <c r="CJ8" s="62">
        <v>59838</v>
      </c>
      <c r="CK8" s="61">
        <v>59287</v>
      </c>
      <c r="CL8" s="62">
        <v>11303</v>
      </c>
      <c r="CM8" s="62">
        <v>11609</v>
      </c>
      <c r="CN8" s="62">
        <v>12464</v>
      </c>
      <c r="CO8" s="62">
        <v>13725</v>
      </c>
      <c r="CP8" s="62">
        <v>14271</v>
      </c>
      <c r="CQ8" s="62">
        <v>13792</v>
      </c>
      <c r="CR8" s="62">
        <v>14290</v>
      </c>
      <c r="CS8" s="62">
        <v>15111</v>
      </c>
      <c r="CT8" s="62">
        <v>15986</v>
      </c>
      <c r="CU8" s="62">
        <v>16421</v>
      </c>
      <c r="CV8" s="61">
        <v>17202</v>
      </c>
      <c r="CW8" s="62">
        <v>62.3</v>
      </c>
      <c r="CX8" s="62">
        <v>42</v>
      </c>
      <c r="CY8" s="62">
        <v>58.2</v>
      </c>
      <c r="CZ8" s="62">
        <v>54.5</v>
      </c>
      <c r="DA8" s="62">
        <v>40.700000000000003</v>
      </c>
      <c r="DB8" s="62">
        <v>56.1</v>
      </c>
      <c r="DC8" s="62">
        <v>56</v>
      </c>
      <c r="DD8" s="62">
        <v>56.2</v>
      </c>
      <c r="DE8" s="62">
        <v>60.8</v>
      </c>
      <c r="DF8" s="62">
        <v>57.4</v>
      </c>
      <c r="DG8" s="62">
        <v>56.4</v>
      </c>
      <c r="DH8" s="62">
        <v>23.1</v>
      </c>
      <c r="DI8" s="62">
        <v>15.7</v>
      </c>
      <c r="DJ8" s="62">
        <v>21.8</v>
      </c>
      <c r="DK8" s="62">
        <v>19.100000000000001</v>
      </c>
      <c r="DL8" s="62">
        <v>15.1</v>
      </c>
      <c r="DM8" s="62">
        <v>23.9</v>
      </c>
      <c r="DN8" s="62">
        <v>23.6</v>
      </c>
      <c r="DO8" s="62">
        <v>24.2</v>
      </c>
      <c r="DP8" s="62">
        <v>24.1</v>
      </c>
      <c r="DQ8" s="62">
        <v>23.9</v>
      </c>
      <c r="DR8" s="62">
        <v>24.8</v>
      </c>
      <c r="DS8" s="61">
        <v>30.6</v>
      </c>
      <c r="DT8" s="61">
        <v>38.5</v>
      </c>
      <c r="DU8" s="61">
        <v>44.5</v>
      </c>
      <c r="DV8" s="61">
        <v>48.7</v>
      </c>
      <c r="DW8" s="61">
        <v>51.8</v>
      </c>
      <c r="DX8" s="61">
        <v>50.9</v>
      </c>
      <c r="DY8" s="61">
        <v>51.9</v>
      </c>
      <c r="DZ8" s="61">
        <v>52.9</v>
      </c>
      <c r="EA8" s="61">
        <v>54.3</v>
      </c>
      <c r="EB8" s="61">
        <v>54.9</v>
      </c>
      <c r="EC8" s="61">
        <v>56</v>
      </c>
      <c r="ED8" s="61">
        <v>61.6</v>
      </c>
      <c r="EE8" s="61">
        <v>77.8</v>
      </c>
      <c r="EF8" s="61">
        <v>86.5</v>
      </c>
      <c r="EG8" s="61">
        <v>90.8</v>
      </c>
      <c r="EH8" s="61">
        <v>88.3</v>
      </c>
      <c r="EI8" s="61">
        <v>66.8</v>
      </c>
      <c r="EJ8" s="61">
        <v>68.2</v>
      </c>
      <c r="EK8" s="61">
        <v>69.400000000000006</v>
      </c>
      <c r="EL8" s="61">
        <v>69.900000000000006</v>
      </c>
      <c r="EM8" s="61">
        <v>68.8</v>
      </c>
      <c r="EN8" s="61">
        <v>70.7</v>
      </c>
      <c r="EO8" s="62">
        <v>38031430</v>
      </c>
      <c r="EP8" s="62">
        <v>38069876</v>
      </c>
      <c r="EQ8" s="62">
        <v>38425997</v>
      </c>
      <c r="ER8" s="62">
        <v>38512379</v>
      </c>
      <c r="ES8" s="62">
        <v>39316592</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2023-01-19T01:24:15Z</cp:lastPrinted>
  <dcterms:created xsi:type="dcterms:W3CDTF">2022-12-01T02:20:18Z</dcterms:created>
  <dcterms:modified xsi:type="dcterms:W3CDTF">2023-01-19T01:24:18Z</dcterms:modified>
  <cp:category/>
</cp:coreProperties>
</file>