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1_水道事業\"/>
    </mc:Choice>
  </mc:AlternateContent>
  <xr:revisionPtr revIDLastSave="0" documentId="13_ncr:1_{2242AC12-265A-4E6B-A971-E12C4ACDA7AC}" xr6:coauthVersionLast="47" xr6:coauthVersionMax="47" xr10:uidLastSave="{00000000-0000-0000-0000-000000000000}"/>
  <workbookProtection workbookAlgorithmName="SHA-512" workbookHashValue="MTOhrsX/3h9yPB/O6YFfKeQZo++paJZm1Cm6G8XOezEOnL5JRC5ni6n8I0hz8ZI7cJuyoCwmy3Jja3SHRX9EcQ==" workbookSaltValue="96Tiv8JcOzmoZKLGpS9Rbg=="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H85" i="4"/>
  <c r="E85" i="4"/>
  <c r="BB10" i="4"/>
  <c r="AT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<sst xmlns="http://schemas.openxmlformats.org/spreadsheetml/2006/main" count="228" uniqueCount="112">
  <si>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</si>
  <si>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</si>
  <si>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</si>
  <si>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</si>
  <si>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</si>
  <si>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</si>
  <si>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</si>
  <si>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</si>
  <si>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</si>
  <si>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</si>
  <si>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</si>
  <si>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</si>
  <si>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</si>
  <si>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</si>
  <si>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</si>
  <si>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</si>
  <si>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</si>
  <si>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</si>
  <si>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</si>
  <si>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</si>
  <si>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</si>
  <si>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</si>
  <si>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</si>
  <si>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</si>
  <si>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</si>
  <si>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</si>
  <si>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</si>
  <si>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</si>
  <si>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</si>
  <si>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</si>
  <si>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</si>
  <si>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</si>
  <si>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</si>
  <si>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</si>
  <si>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</si>
  <si>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</si>
  <si>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</si>
  <si>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</si>
  <si>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</si>
  <si>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</si>
  <si>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</si>
  <si>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</si>
  <si>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</si>
  <si>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</si>
  <si>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</si>
  <si>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</si>
  <si>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</si>
  <si>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</si>
  <si>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</si>
  <si>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</si>
  <si>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</si>
  <si>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</si>
  <si>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</si>
  <si>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</si>
  <si>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</si>
  <si>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</si>
  <si>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</si>
  <si>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</si>
  <si>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</si>
  <si>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</si>
  <si>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</si>
  <si>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</si>
  <si>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</si>
  <si>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</si>
  <si>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</si>
  <si>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</si>
  <si>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</si>
  <si>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</si>
  <si>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</si>
  <si>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</si>
  <si>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</si>
  <si>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</si>
  <si>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</si>
  <si>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</si>
  <si>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</si>
  <si>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</si>
  <si>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</si>
  <si>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</si>
  <si>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</si>
  <si>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</si>
  <si>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</si>
  <si>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</si>
  <si>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</si>
  <si>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</si>
  <si>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</si>
  <si>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</si>
  <si>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</si>
  <si>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</si>
  <si>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</si>
  <si>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</si>
  <si>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</si>
  <si>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</si>
  <si>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銚子市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</si>
  <si>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</si>
  <si>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</si>
  <si>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</si>
  <si>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</si>
  <si>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</si>
  <si>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</si>
  <si>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</si>
  <si>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</si>
  <si>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</si>
  <si>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</si>
  <si>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</si>
  <si>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</si>
  <si>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</si>
  <si>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</si>
  <si>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</si>
  <si>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</si>
  <si>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銚子市の水道事業は、現在比較的安定した経営を行っている。しかし、今後は人口減少に伴う給水収益の減少や老朽化施設の更新に係る費用の増加により、収支の悪化が予想されることから、将来的にはより適正な料金水準及び料金体系への検討が必要な状況となっている。
今後も引き続き、老朽化施設の計画的な更新を実施するとともに、給水需要に応じた施設規模の見直しや統廃合を進めることで、より効率的な事業運営に努めていく。</t>
    <rPh sb="108" eb="110">
      <t>ケントウ</t>
    </rPh>
    <rPh sb="111" eb="113">
      <t>ヒツヨウ</t>
    </rPh>
    <phoneticPr fontId="4"/>
  </si>
  <si>
    <t>③管路更新率は前年度と比較して上昇しているものの、①有形固定資産減価償却率及び②管路経年化率は増加傾向にあり、管路の老朽化が進んでいる状況である。今後も計画的に管路の更新を進めていく必要がある。</t>
    <rPh sb="47" eb="51">
      <t>ゾウカケイコウ</t>
    </rPh>
    <phoneticPr fontId="4"/>
  </si>
  <si>
    <r>
      <rPr>
        <sz val="11"/>
        <rFont val="ＭＳ ゴシック"/>
        <family val="3"/>
        <charset val="128"/>
      </rPr>
      <t>【経営の健全性について】
①経常収支比率からは、単年度黒字の維持が読み取れる。⑤料金回収率は現状では給水費用が給水収益によって賄われているが、減少傾向にある。動力費等の物価の高騰傾向に加え、人口減少に伴う給水収益の減少が原因と考えられる。</t>
    </r>
    <r>
      <rPr>
        <sz val="11"/>
        <color rgb="FFFF0000"/>
        <rFont val="ＭＳ ゴシック"/>
        <family val="3"/>
        <charset val="128"/>
      </rPr>
      <t xml:space="preserve">
</t>
    </r>
    <r>
      <rPr>
        <sz val="11"/>
        <rFont val="ＭＳ ゴシック"/>
        <family val="3"/>
        <charset val="128"/>
      </rPr>
      <t>③流動比率から読み取れる支払い能力には特段の問題はなく、④企業債残高対給水収益比率も類似団体平均値を下回っているが、今後も継続して老朽化した施設の更新を行う必要があることから、今後、流動資産（現金）の減少や企業債残高の増加が見込まれる。</t>
    </r>
    <r>
      <rPr>
        <sz val="11"/>
        <color rgb="FFFF0000"/>
        <rFont val="ＭＳ ゴシック"/>
        <family val="3"/>
        <charset val="128"/>
      </rPr>
      <t xml:space="preserve">
</t>
    </r>
    <r>
      <rPr>
        <sz val="11"/>
        <rFont val="ＭＳ ゴシック"/>
        <family val="3"/>
        <charset val="128"/>
      </rPr>
      <t>【経営の効率性について】
⑥給水原価から類似団体平均よりも費用が高いことがわかるが、この主な要因は減価償却費や受水費で、減価償却費については取水場の立地条件から導水管布設に多額の建設費が発生したことや利根川最下流の水質を改善するため高度浄水処理施設を建設したこと、受水費については本市西部地区における水需要のための受水に係る基本料金が割高となっていることが原因として挙げられる。</t>
    </r>
    <r>
      <rPr>
        <sz val="11"/>
        <color rgb="FFFF0000"/>
        <rFont val="ＭＳ ゴシック"/>
        <family val="3"/>
        <charset val="128"/>
      </rPr>
      <t xml:space="preserve">
</t>
    </r>
    <r>
      <rPr>
        <sz val="11"/>
        <rFont val="ＭＳ ゴシック"/>
        <family val="3"/>
        <charset val="128"/>
      </rPr>
      <t>⑦施設利用率は、類似団体平均より高くなっているものの減少傾向にあり、今後も人口減少による将来的な給水量の減少が予想されることから、施設規模の適正化を進めていく必要がある。</t>
    </r>
    <r>
      <rPr>
        <sz val="11"/>
        <color rgb="FFFF0000"/>
        <rFont val="ＭＳ ゴシック"/>
        <family val="3"/>
        <charset val="128"/>
      </rPr>
      <t xml:space="preserve">
</t>
    </r>
    <r>
      <rPr>
        <sz val="11"/>
        <rFont val="ＭＳ ゴシック"/>
        <family val="3"/>
        <charset val="128"/>
      </rPr>
      <t>⑧有収率については、管路の更新や漏水防止業務の効果等により平均値以上を維持している。</t>
    </r>
    <rPh sb="33" eb="34">
      <t>ヨ</t>
    </rPh>
    <rPh sb="35" eb="36">
      <t>ト</t>
    </rPh>
    <rPh sb="44" eb="45">
      <t>リツ</t>
    </rPh>
    <rPh sb="71" eb="75">
      <t>ゲンショウケイコウ</t>
    </rPh>
    <rPh sb="79" eb="83">
      <t>ドウリョクヒトウ</t>
    </rPh>
    <rPh sb="84" eb="86">
      <t>ブッカ</t>
    </rPh>
    <rPh sb="95" eb="99">
      <t>ジンコウゲンショウ</t>
    </rPh>
    <rPh sb="100" eb="101">
      <t>トモナ</t>
    </rPh>
    <rPh sb="102" eb="106">
      <t>キュウスイシュウエキ</t>
    </rPh>
    <rPh sb="107" eb="109">
      <t>ゲンショウ</t>
    </rPh>
    <rPh sb="110" eb="112">
      <t>ゲンイン</t>
    </rPh>
    <rPh sb="113" eb="114">
      <t>カンガ</t>
    </rPh>
    <rPh sb="208" eb="210">
      <t>コンゴ</t>
    </rPh>
    <rPh sb="299" eb="304">
      <t>ゲンカショウキャクヒ</t>
    </rPh>
    <rPh sb="309" eb="312">
      <t>シュスイジョウ</t>
    </rPh>
    <rPh sb="313" eb="317">
      <t>リッチジョウケン</t>
    </rPh>
    <rPh sb="319" eb="322">
      <t>ドウスイカン</t>
    </rPh>
    <rPh sb="322" eb="324">
      <t>フセツ</t>
    </rPh>
    <rPh sb="325" eb="327">
      <t>タガク</t>
    </rPh>
    <rPh sb="328" eb="331">
      <t>ケンセツヒ</t>
    </rPh>
    <rPh sb="332" eb="334">
      <t>ハッセイ</t>
    </rPh>
    <rPh sb="339" eb="345">
      <t>トネガワサイカリュウ</t>
    </rPh>
    <rPh sb="346" eb="348">
      <t>スイシツ</t>
    </rPh>
    <rPh sb="349" eb="351">
      <t>カイゼン</t>
    </rPh>
    <rPh sb="355" eb="363">
      <t>コウドジョウスイショリシセツ</t>
    </rPh>
    <rPh sb="364" eb="366">
      <t>ケンセツ</t>
    </rPh>
    <rPh sb="371" eb="374">
      <t>ジュスイヒ</t>
    </rPh>
    <rPh sb="379" eb="381">
      <t>ホンシ</t>
    </rPh>
    <rPh sb="381" eb="385">
      <t>セイブチク</t>
    </rPh>
    <rPh sb="389" eb="392">
      <t>ミズジュヨウ</t>
    </rPh>
    <rPh sb="396" eb="398">
      <t>ジュスイ</t>
    </rPh>
    <rPh sb="399" eb="400">
      <t>カカ</t>
    </rPh>
    <rPh sb="401" eb="405">
      <t>キホンリョウキン</t>
    </rPh>
    <rPh sb="406" eb="408">
      <t>ワリダカ</t>
    </rPh>
    <rPh sb="417" eb="419">
      <t>ゲンイン</t>
    </rPh>
    <rPh sb="422" eb="423">
      <t>ア</t>
    </rPh>
    <rPh sb="455" eb="459">
      <t>ゲンショウケイコウ</t>
    </rPh>
    <rPh sb="544" eb="549">
      <t>ヘイキンチイジョウ</t>
    </rPh>
    <rPh sb="550" eb="552">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</si>
</sst>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0.44</c:v>
                </c:pt>
                <c:pt idx="1">
                  <c:v>0.64</c:v>
                </c:pt>
                <c:pt idx="2">
                  <c:v>0.38</c:v>
                </c:pt>
                <c:pt idx="3">
                  <c:v>0.48</c:v>
                </c:pt>
                <c:pt idx="4">
                  <c:v>1.03</c:v>
                </c:pt>
              </c:numCache>
            </c:numRef>
          </c:val>
          <c:extLst>
            <c:ext xmlns:c16="http://schemas.microsoft.com/office/drawing/2014/chart" uri="{C3380CC4-5D6E-409C-BE32-E72D297353CC}">
              <c16:uniqueId val="{00000000-B2F8-42C0-BD3A-D812F7D12B9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B2F8-42C0-BD3A-D812F7D12B9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72.239999999999995</c:v>
                </c:pt>
                <c:pt idx="1">
                  <c:v>71.62</c:v>
                </c:pt>
                <c:pt idx="2">
                  <c:v>70.22</c:v>
                </c:pt>
                <c:pt idx="3">
                  <c:v>67.709999999999994</c:v>
                </c:pt>
                <c:pt idx="4">
                  <c:v>67.34</c:v>
                </c:pt>
              </c:numCache>
            </c:numRef>
          </c:val>
          <c:extLst>
            <c:ext xmlns:c16="http://schemas.microsoft.com/office/drawing/2014/chart" uri="{C3380CC4-5D6E-409C-BE32-E72D297353CC}">
              <c16:uniqueId val="{00000000-52F8-4B79-AFDF-63DE206CA7E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52F8-4B79-AFDF-63DE206CA7E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90.71</c:v>
                </c:pt>
                <c:pt idx="1">
                  <c:v>88.48</c:v>
                </c:pt>
                <c:pt idx="2">
                  <c:v>88.97</c:v>
                </c:pt>
                <c:pt idx="3">
                  <c:v>90.65</c:v>
                </c:pt>
                <c:pt idx="4">
                  <c:v>89.19</c:v>
                </c:pt>
              </c:numCache>
            </c:numRef>
          </c:val>
          <c:extLst>
            <c:ext xmlns:c16="http://schemas.microsoft.com/office/drawing/2014/chart" uri="{C3380CC4-5D6E-409C-BE32-E72D297353CC}">
              <c16:uniqueId val="{00000000-0243-4507-828C-A1AB2AB946E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0243-4507-828C-A1AB2AB946E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108.72</c:v>
                </c:pt>
                <c:pt idx="1">
                  <c:v>107.49</c:v>
                </c:pt>
                <c:pt idx="2">
                  <c:v>105.7</c:v>
                </c:pt>
                <c:pt idx="3">
                  <c:v>103.67</c:v>
                </c:pt>
                <c:pt idx="4">
                  <c:v>104.34</c:v>
                </c:pt>
              </c:numCache>
            </c:numRef>
          </c:val>
          <c:extLst>
            <c:ext xmlns:c16="http://schemas.microsoft.com/office/drawing/2014/chart" uri="{C3380CC4-5D6E-409C-BE32-E72D297353CC}">
              <c16:uniqueId val="{00000000-1C6B-4B59-AA79-654DD9B5D13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1C6B-4B59-AA79-654DD9B5D13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50.71</c:v>
                </c:pt>
                <c:pt idx="1">
                  <c:v>52</c:v>
                </c:pt>
                <c:pt idx="2">
                  <c:v>51.01</c:v>
                </c:pt>
                <c:pt idx="3">
                  <c:v>52.74</c:v>
                </c:pt>
                <c:pt idx="4">
                  <c:v>53.75</c:v>
                </c:pt>
              </c:numCache>
            </c:numRef>
          </c:val>
          <c:extLst>
            <c:ext xmlns:c16="http://schemas.microsoft.com/office/drawing/2014/chart" uri="{C3380CC4-5D6E-409C-BE32-E72D297353CC}">
              <c16:uniqueId val="{00000000-DCD3-4032-A178-BB0022C0B05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DCD3-4032-A178-BB0022C0B05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15.43</c:v>
                </c:pt>
                <c:pt idx="1">
                  <c:v>17.62</c:v>
                </c:pt>
                <c:pt idx="2">
                  <c:v>18.989999999999998</c:v>
                </c:pt>
                <c:pt idx="3">
                  <c:v>22.07</c:v>
                </c:pt>
                <c:pt idx="4">
                  <c:v>26.52</c:v>
                </c:pt>
              </c:numCache>
            </c:numRef>
          </c:val>
          <c:extLst>
            <c:ext xmlns:c16="http://schemas.microsoft.com/office/drawing/2014/chart" uri="{C3380CC4-5D6E-409C-BE32-E72D297353CC}">
              <c16:uniqueId val="{00000000-6569-4F43-B0C0-79C511CF863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6569-4F43-B0C0-79C511CF863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86-447B-A53B-75EEFCE821F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CD86-447B-A53B-75EEFCE821F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391.1</c:v>
                </c:pt>
                <c:pt idx="1">
                  <c:v>467.07</c:v>
                </c:pt>
                <c:pt idx="2">
                  <c:v>339.74</c:v>
                </c:pt>
                <c:pt idx="3">
                  <c:v>386.51</c:v>
                </c:pt>
                <c:pt idx="4">
                  <c:v>336.42</c:v>
                </c:pt>
              </c:numCache>
            </c:numRef>
          </c:val>
          <c:extLst>
            <c:ext xmlns:c16="http://schemas.microsoft.com/office/drawing/2014/chart" uri="{C3380CC4-5D6E-409C-BE32-E72D297353CC}">
              <c16:uniqueId val="{00000000-9346-495D-9BC9-0C96AB4798B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9346-495D-9BC9-0C96AB4798B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263.89999999999998</c:v>
                </c:pt>
                <c:pt idx="1">
                  <c:v>271.95</c:v>
                </c:pt>
                <c:pt idx="2">
                  <c:v>273.92</c:v>
                </c:pt>
                <c:pt idx="3">
                  <c:v>263.19</c:v>
                </c:pt>
                <c:pt idx="4">
                  <c:v>266.5</c:v>
                </c:pt>
              </c:numCache>
            </c:numRef>
          </c:val>
          <c:extLst>
            <c:ext xmlns:c16="http://schemas.microsoft.com/office/drawing/2014/chart" uri="{C3380CC4-5D6E-409C-BE32-E72D297353CC}">
              <c16:uniqueId val="{00000000-EA91-459A-AC5F-DA986BD32BD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EA91-459A-AC5F-DA986BD32BD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106.19</c:v>
                </c:pt>
                <c:pt idx="1">
                  <c:v>105.74</c:v>
                </c:pt>
                <c:pt idx="2">
                  <c:v>103.32</c:v>
                </c:pt>
                <c:pt idx="3">
                  <c:v>101.67</c:v>
                </c:pt>
                <c:pt idx="4">
                  <c:v>100.12</c:v>
                </c:pt>
              </c:numCache>
            </c:numRef>
          </c:val>
          <c:extLst>
            <c:ext xmlns:c16="http://schemas.microsoft.com/office/drawing/2014/chart" uri="{C3380CC4-5D6E-409C-BE32-E72D297353CC}">
              <c16:uniqueId val="{00000000-D144-4D69-BF50-E42AC3B5A06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D144-4D69-BF50-E42AC3B5A06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219.06</c:v>
                </c:pt>
                <c:pt idx="1">
                  <c:v>220.16</c:v>
                </c:pt>
                <c:pt idx="2">
                  <c:v>223.28</c:v>
                </c:pt>
                <c:pt idx="3">
                  <c:v>228.81</c:v>
                </c:pt>
                <c:pt idx="4">
                  <c:v>233.85</c:v>
                </c:pt>
              </c:numCache>
            </c:numRef>
          </c:val>
          <c:extLst>
            <c:ext xmlns:c16="http://schemas.microsoft.com/office/drawing/2014/chart" uri="{C3380CC4-5D6E-409C-BE32-E72D297353CC}">
              <c16:uniqueId val="{00000000-580A-4A1D-B724-E484ABA1745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580A-4A1D-B724-E484ABA1745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千葉県　銚子市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A4</v>
      </c>
      <c r="X8" s="78"/>
      <c r="Y8" s="78"/>
      <c r="Z8" s="78"/>
      <c r="AA8" s="78"/>
      <c r="AB8" s="78"/>
      <c r="AC8" s="78"/>
      <c r="AD8" s="78" t="str">
        <f>データ!$M$6</f>
        <v>非設置</v>
      </c>
      <c r="AE8" s="78"/>
      <c r="AF8" s="78"/>
      <c r="AG8" s="78"/>
      <c r="AH8" s="78"/>
      <c r="AI8" s="78"/>
      <c r="AJ8" s="78"/>
      <c r="AK8" s="2"/>
      <c r="AL8" s="69">
        <f>データ!$R$6</f>
        <v>56373</v>
      </c>
      <c r="AM8" s="69"/>
      <c r="AN8" s="69"/>
      <c r="AO8" s="69"/>
      <c r="AP8" s="69"/>
      <c r="AQ8" s="69"/>
      <c r="AR8" s="69"/>
      <c r="AS8" s="69"/>
      <c r="AT8" s="37">
        <f>データ!$S$6</f>
        <v>84.2</v>
      </c>
      <c r="AU8" s="38"/>
      <c r="AV8" s="38"/>
      <c r="AW8" s="38"/>
      <c r="AX8" s="38"/>
      <c r="AY8" s="38"/>
      <c r="AZ8" s="38"/>
      <c r="BA8" s="38"/>
      <c r="BB8" s="58">
        <f>データ!$T$6</f>
        <v>669.51</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71.69</v>
      </c>
      <c r="J10" s="38"/>
      <c r="K10" s="38"/>
      <c r="L10" s="38"/>
      <c r="M10" s="38"/>
      <c r="N10" s="38"/>
      <c r="O10" s="68"/>
      <c r="P10" s="58">
        <f>データ!$P$6</f>
        <v>98.86</v>
      </c>
      <c r="Q10" s="58"/>
      <c r="R10" s="58"/>
      <c r="S10" s="58"/>
      <c r="T10" s="58"/>
      <c r="U10" s="58"/>
      <c r="V10" s="58"/>
      <c r="W10" s="69">
        <f>データ!$Q$6</f>
        <v>3069</v>
      </c>
      <c r="X10" s="69"/>
      <c r="Y10" s="69"/>
      <c r="Z10" s="69"/>
      <c r="AA10" s="69"/>
      <c r="AB10" s="69"/>
      <c r="AC10" s="69"/>
      <c r="AD10" s="2"/>
      <c r="AE10" s="2"/>
      <c r="AF10" s="2"/>
      <c r="AG10" s="2"/>
      <c r="AH10" s="2"/>
      <c r="AI10" s="2"/>
      <c r="AJ10" s="2"/>
      <c r="AK10" s="2"/>
      <c r="AL10" s="69">
        <f>データ!$U$6</f>
        <v>55184</v>
      </c>
      <c r="AM10" s="69"/>
      <c r="AN10" s="69"/>
      <c r="AO10" s="69"/>
      <c r="AP10" s="69"/>
      <c r="AQ10" s="69"/>
      <c r="AR10" s="69"/>
      <c r="AS10" s="69"/>
      <c r="AT10" s="37">
        <f>データ!$V$6</f>
        <v>62.8</v>
      </c>
      <c r="AU10" s="38"/>
      <c r="AV10" s="38"/>
      <c r="AW10" s="38"/>
      <c r="AX10" s="38"/>
      <c r="AY10" s="38"/>
      <c r="AZ10" s="38"/>
      <c r="BA10" s="38"/>
      <c r="BB10" s="58">
        <f>データ!$W$6</f>
        <v>878.73</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ADxpSeYiC18mOu6/sMbsq9OZ+O8GXqlwpjvp4F0QOM7+SlVprsFJkmYxv9NgCmNwfQUzfIVDE2hx2r29GyFkTA==" saltValue="clySz9AL8dc933S6yTIkK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27</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52</v>
      </c>
      <c r="B4" s="17"/>
      <c r="C4" s="17"/>
      <c r="D4" s="17"/>
      <c r="E4" s="17"/>
      <c r="F4" s="17"/>
      <c r="G4" s="17"/>
      <c r="H4" s="89"/>
      <c r="I4" s="90"/>
      <c r="J4" s="90"/>
      <c r="K4" s="90"/>
      <c r="L4" s="90"/>
      <c r="M4" s="90"/>
      <c r="N4" s="90"/>
      <c r="O4" s="90"/>
      <c r="P4" s="90"/>
      <c r="Q4" s="90"/>
      <c r="R4" s="90"/>
      <c r="S4" s="90"/>
      <c r="T4" s="90"/>
      <c r="U4" s="90"/>
      <c r="V4" s="90"/>
      <c r="W4" s="91"/>
      <c r="X4" s="85" t="s">
        <v>53</v>
      </c>
      <c r="Y4" s="85"/>
      <c r="Z4" s="85"/>
      <c r="AA4" s="85"/>
      <c r="AB4" s="85"/>
      <c r="AC4" s="85"/>
      <c r="AD4" s="85"/>
      <c r="AE4" s="85"/>
      <c r="AF4" s="85"/>
      <c r="AG4" s="85"/>
      <c r="AH4" s="85"/>
      <c r="AI4" s="85" t="s">
        <v>54</v>
      </c>
      <c r="AJ4" s="85"/>
      <c r="AK4" s="85"/>
      <c r="AL4" s="85"/>
      <c r="AM4" s="85"/>
      <c r="AN4" s="85"/>
      <c r="AO4" s="85"/>
      <c r="AP4" s="85"/>
      <c r="AQ4" s="85"/>
      <c r="AR4" s="85"/>
      <c r="AS4" s="85"/>
      <c r="AT4" s="85" t="s">
        <v>55</v>
      </c>
      <c r="AU4" s="85"/>
      <c r="AV4" s="85"/>
      <c r="AW4" s="85"/>
      <c r="AX4" s="85"/>
      <c r="AY4" s="85"/>
      <c r="AZ4" s="85"/>
      <c r="BA4" s="85"/>
      <c r="BB4" s="85"/>
      <c r="BC4" s="85"/>
      <c r="BD4" s="85"/>
      <c r="BE4" s="85" t="s">
        <v>56</v>
      </c>
      <c r="BF4" s="85"/>
      <c r="BG4" s="85"/>
      <c r="BH4" s="85"/>
      <c r="BI4" s="85"/>
      <c r="BJ4" s="85"/>
      <c r="BK4" s="85"/>
      <c r="BL4" s="85"/>
      <c r="BM4" s="85"/>
      <c r="BN4" s="85"/>
      <c r="BO4" s="85"/>
      <c r="BP4" s="85" t="s">
        <v>57</v>
      </c>
      <c r="BQ4" s="85"/>
      <c r="BR4" s="85"/>
      <c r="BS4" s="85"/>
      <c r="BT4" s="85"/>
      <c r="BU4" s="85"/>
      <c r="BV4" s="85"/>
      <c r="BW4" s="85"/>
      <c r="BX4" s="85"/>
      <c r="BY4" s="85"/>
      <c r="BZ4" s="85"/>
      <c r="CA4" s="85" t="s">
        <v>58</v>
      </c>
      <c r="CB4" s="85"/>
      <c r="CC4" s="85"/>
      <c r="CD4" s="85"/>
      <c r="CE4" s="85"/>
      <c r="CF4" s="85"/>
      <c r="CG4" s="85"/>
      <c r="CH4" s="85"/>
      <c r="CI4" s="85"/>
      <c r="CJ4" s="85"/>
      <c r="CK4" s="85"/>
      <c r="CL4" s="85" t="s">
        <v>59</v>
      </c>
      <c r="CM4" s="85"/>
      <c r="CN4" s="85"/>
      <c r="CO4" s="85"/>
      <c r="CP4" s="85"/>
      <c r="CQ4" s="85"/>
      <c r="CR4" s="85"/>
      <c r="CS4" s="85"/>
      <c r="CT4" s="85"/>
      <c r="CU4" s="85"/>
      <c r="CV4" s="85"/>
      <c r="CW4" s="85" t="s">
        <v>60</v>
      </c>
      <c r="CX4" s="85"/>
      <c r="CY4" s="85"/>
      <c r="CZ4" s="85"/>
      <c r="DA4" s="85"/>
      <c r="DB4" s="85"/>
      <c r="DC4" s="85"/>
      <c r="DD4" s="85"/>
      <c r="DE4" s="85"/>
      <c r="DF4" s="85"/>
      <c r="DG4" s="85"/>
      <c r="DH4" s="85" t="s">
        <v>61</v>
      </c>
      <c r="DI4" s="85"/>
      <c r="DJ4" s="85"/>
      <c r="DK4" s="85"/>
      <c r="DL4" s="85"/>
      <c r="DM4" s="85"/>
      <c r="DN4" s="85"/>
      <c r="DO4" s="85"/>
      <c r="DP4" s="85"/>
      <c r="DQ4" s="85"/>
      <c r="DR4" s="85"/>
      <c r="DS4" s="85" t="s">
        <v>62</v>
      </c>
      <c r="DT4" s="85"/>
      <c r="DU4" s="85"/>
      <c r="DV4" s="85"/>
      <c r="DW4" s="85"/>
      <c r="DX4" s="85"/>
      <c r="DY4" s="85"/>
      <c r="DZ4" s="85"/>
      <c r="EA4" s="85"/>
      <c r="EB4" s="85"/>
      <c r="EC4" s="85"/>
      <c r="ED4" s="85" t="s">
        <v>63</v>
      </c>
      <c r="EE4" s="85"/>
      <c r="EF4" s="85"/>
      <c r="EG4" s="85"/>
      <c r="EH4" s="85"/>
      <c r="EI4" s="85"/>
      <c r="EJ4" s="85"/>
      <c r="EK4" s="85"/>
      <c r="EL4" s="85"/>
      <c r="EM4" s="85"/>
      <c r="EN4" s="85"/>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122025</v>
      </c>
      <c r="D6" s="20">
        <f t="shared" si="3"/>
        <v>46</v>
      </c>
      <c r="E6" s="20">
        <f t="shared" si="3"/>
        <v>1</v>
      </c>
      <c r="F6" s="20">
        <f t="shared" si="3"/>
        <v>0</v>
      </c>
      <c r="G6" s="20">
        <f t="shared" si="3"/>
        <v>1</v>
      </c>
      <c r="H6" s="20" t="str">
        <f t="shared" si="3"/>
        <v>千葉県　銚子市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71.69</v>
      </c>
      <c r="P6" s="21">
        <f t="shared" si="3"/>
        <v>98.86</v>
      </c>
      <c r="Q6" s="21">
        <f t="shared" si="3"/>
        <v>3069</v>
      </c>
      <c r="R6" s="21">
        <f t="shared" si="3"/>
        <v>56373</v>
      </c>
      <c r="S6" s="21">
        <f t="shared" si="3"/>
        <v>84.2</v>
      </c>
      <c r="T6" s="21">
        <f t="shared" si="3"/>
        <v>669.51</v>
      </c>
      <c r="U6" s="21">
        <f t="shared" si="3"/>
        <v>55184</v>
      </c>
      <c r="V6" s="21">
        <f t="shared" si="3"/>
        <v>62.8</v>
      </c>
      <c r="W6" s="21">
        <f t="shared" si="3"/>
        <v>878.73</v>
      </c>
      <c r="X6" s="22">
        <f>IF(X7="",NA(),X7)</f>
        <v>108.72</v>
      </c>
      <c r="Y6" s="22">
        <f t="shared" ref="Y6:AG6" si="4">IF(Y7="",NA(),Y7)</f>
        <v>107.49</v>
      </c>
      <c r="Z6" s="22">
        <f t="shared" si="4"/>
        <v>105.7</v>
      </c>
      <c r="AA6" s="22">
        <f t="shared" si="4"/>
        <v>103.67</v>
      </c>
      <c r="AB6" s="22">
        <f t="shared" si="4"/>
        <v>104.34</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391.1</v>
      </c>
      <c r="AU6" s="22">
        <f t="shared" ref="AU6:BC6" si="6">IF(AU7="",NA(),AU7)</f>
        <v>467.07</v>
      </c>
      <c r="AV6" s="22">
        <f t="shared" si="6"/>
        <v>339.74</v>
      </c>
      <c r="AW6" s="22">
        <f t="shared" si="6"/>
        <v>386.51</v>
      </c>
      <c r="AX6" s="22">
        <f t="shared" si="6"/>
        <v>336.42</v>
      </c>
      <c r="AY6" s="22">
        <f t="shared" si="6"/>
        <v>349.83</v>
      </c>
      <c r="AZ6" s="22">
        <f t="shared" si="6"/>
        <v>360.86</v>
      </c>
      <c r="BA6" s="22">
        <f t="shared" si="6"/>
        <v>350.79</v>
      </c>
      <c r="BB6" s="22">
        <f t="shared" si="6"/>
        <v>354.57</v>
      </c>
      <c r="BC6" s="22">
        <f t="shared" si="6"/>
        <v>357.74</v>
      </c>
      <c r="BD6" s="21" t="str">
        <f>IF(BD7="","",IF(BD7="-","【-】","【"&amp;SUBSTITUTE(TEXT(BD7,"#,##0.00"),"-","△")&amp;"】"))</f>
        <v>【252.29】</v>
      </c>
      <c r="BE6" s="22">
        <f>IF(BE7="",NA(),BE7)</f>
        <v>263.89999999999998</v>
      </c>
      <c r="BF6" s="22">
        <f t="shared" ref="BF6:BN6" si="7">IF(BF7="",NA(),BF7)</f>
        <v>271.95</v>
      </c>
      <c r="BG6" s="22">
        <f t="shared" si="7"/>
        <v>273.92</v>
      </c>
      <c r="BH6" s="22">
        <f t="shared" si="7"/>
        <v>263.19</v>
      </c>
      <c r="BI6" s="22">
        <f t="shared" si="7"/>
        <v>266.5</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106.19</v>
      </c>
      <c r="BQ6" s="22">
        <f t="shared" ref="BQ6:BY6" si="8">IF(BQ7="",NA(),BQ7)</f>
        <v>105.74</v>
      </c>
      <c r="BR6" s="22">
        <f t="shared" si="8"/>
        <v>103.32</v>
      </c>
      <c r="BS6" s="22">
        <f t="shared" si="8"/>
        <v>101.67</v>
      </c>
      <c r="BT6" s="22">
        <f t="shared" si="8"/>
        <v>100.12</v>
      </c>
      <c r="BU6" s="22">
        <f t="shared" si="8"/>
        <v>103.54</v>
      </c>
      <c r="BV6" s="22">
        <f t="shared" si="8"/>
        <v>103.32</v>
      </c>
      <c r="BW6" s="22">
        <f t="shared" si="8"/>
        <v>100.85</v>
      </c>
      <c r="BX6" s="22">
        <f t="shared" si="8"/>
        <v>103.79</v>
      </c>
      <c r="BY6" s="22">
        <f t="shared" si="8"/>
        <v>98.3</v>
      </c>
      <c r="BZ6" s="21" t="str">
        <f>IF(BZ7="","",IF(BZ7="-","【-】","【"&amp;SUBSTITUTE(TEXT(BZ7,"#,##0.00"),"-","△")&amp;"】"))</f>
        <v>【97.47】</v>
      </c>
      <c r="CA6" s="22">
        <f>IF(CA7="",NA(),CA7)</f>
        <v>219.06</v>
      </c>
      <c r="CB6" s="22">
        <f t="shared" ref="CB6:CJ6" si="9">IF(CB7="",NA(),CB7)</f>
        <v>220.16</v>
      </c>
      <c r="CC6" s="22">
        <f t="shared" si="9"/>
        <v>223.28</v>
      </c>
      <c r="CD6" s="22">
        <f t="shared" si="9"/>
        <v>228.81</v>
      </c>
      <c r="CE6" s="22">
        <f t="shared" si="9"/>
        <v>233.85</v>
      </c>
      <c r="CF6" s="22">
        <f t="shared" si="9"/>
        <v>167.46</v>
      </c>
      <c r="CG6" s="22">
        <f t="shared" si="9"/>
        <v>168.56</v>
      </c>
      <c r="CH6" s="22">
        <f t="shared" si="9"/>
        <v>167.1</v>
      </c>
      <c r="CI6" s="22">
        <f t="shared" si="9"/>
        <v>167.86</v>
      </c>
      <c r="CJ6" s="22">
        <f t="shared" si="9"/>
        <v>173.68</v>
      </c>
      <c r="CK6" s="21" t="str">
        <f>IF(CK7="","",IF(CK7="-","【-】","【"&amp;SUBSTITUTE(TEXT(CK7,"#,##0.00"),"-","△")&amp;"】"))</f>
        <v>【174.75】</v>
      </c>
      <c r="CL6" s="22">
        <f>IF(CL7="",NA(),CL7)</f>
        <v>72.239999999999995</v>
      </c>
      <c r="CM6" s="22">
        <f t="shared" ref="CM6:CU6" si="10">IF(CM7="",NA(),CM7)</f>
        <v>71.62</v>
      </c>
      <c r="CN6" s="22">
        <f t="shared" si="10"/>
        <v>70.22</v>
      </c>
      <c r="CO6" s="22">
        <f t="shared" si="10"/>
        <v>67.709999999999994</v>
      </c>
      <c r="CP6" s="22">
        <f t="shared" si="10"/>
        <v>67.34</v>
      </c>
      <c r="CQ6" s="22">
        <f t="shared" si="10"/>
        <v>59.46</v>
      </c>
      <c r="CR6" s="22">
        <f t="shared" si="10"/>
        <v>59.51</v>
      </c>
      <c r="CS6" s="22">
        <f t="shared" si="10"/>
        <v>59.91</v>
      </c>
      <c r="CT6" s="22">
        <f t="shared" si="10"/>
        <v>59.4</v>
      </c>
      <c r="CU6" s="22">
        <f t="shared" si="10"/>
        <v>59.24</v>
      </c>
      <c r="CV6" s="21" t="str">
        <f>IF(CV7="","",IF(CV7="-","【-】","【"&amp;SUBSTITUTE(TEXT(CV7,"#,##0.00"),"-","△")&amp;"】"))</f>
        <v>【59.97】</v>
      </c>
      <c r="CW6" s="22">
        <f>IF(CW7="",NA(),CW7)</f>
        <v>90.71</v>
      </c>
      <c r="CX6" s="22">
        <f t="shared" ref="CX6:DF6" si="11">IF(CX7="",NA(),CX7)</f>
        <v>88.48</v>
      </c>
      <c r="CY6" s="22">
        <f t="shared" si="11"/>
        <v>88.97</v>
      </c>
      <c r="CZ6" s="22">
        <f t="shared" si="11"/>
        <v>90.65</v>
      </c>
      <c r="DA6" s="22">
        <f t="shared" si="11"/>
        <v>89.19</v>
      </c>
      <c r="DB6" s="22">
        <f t="shared" si="11"/>
        <v>87.41</v>
      </c>
      <c r="DC6" s="22">
        <f t="shared" si="11"/>
        <v>87.08</v>
      </c>
      <c r="DD6" s="22">
        <f t="shared" si="11"/>
        <v>87.26</v>
      </c>
      <c r="DE6" s="22">
        <f t="shared" si="11"/>
        <v>87.57</v>
      </c>
      <c r="DF6" s="22">
        <f t="shared" si="11"/>
        <v>87.26</v>
      </c>
      <c r="DG6" s="21" t="str">
        <f>IF(DG7="","",IF(DG7="-","【-】","【"&amp;SUBSTITUTE(TEXT(DG7,"#,##0.00"),"-","△")&amp;"】"))</f>
        <v>【89.76】</v>
      </c>
      <c r="DH6" s="22">
        <f>IF(DH7="",NA(),DH7)</f>
        <v>50.71</v>
      </c>
      <c r="DI6" s="22">
        <f t="shared" ref="DI6:DQ6" si="12">IF(DI7="",NA(),DI7)</f>
        <v>52</v>
      </c>
      <c r="DJ6" s="22">
        <f t="shared" si="12"/>
        <v>51.01</v>
      </c>
      <c r="DK6" s="22">
        <f t="shared" si="12"/>
        <v>52.74</v>
      </c>
      <c r="DL6" s="22">
        <f t="shared" si="12"/>
        <v>53.75</v>
      </c>
      <c r="DM6" s="22">
        <f t="shared" si="12"/>
        <v>47.62</v>
      </c>
      <c r="DN6" s="22">
        <f t="shared" si="12"/>
        <v>48.55</v>
      </c>
      <c r="DO6" s="22">
        <f t="shared" si="12"/>
        <v>49.2</v>
      </c>
      <c r="DP6" s="22">
        <f t="shared" si="12"/>
        <v>50.01</v>
      </c>
      <c r="DQ6" s="22">
        <f t="shared" si="12"/>
        <v>50.99</v>
      </c>
      <c r="DR6" s="21" t="str">
        <f>IF(DR7="","",IF(DR7="-","【-】","【"&amp;SUBSTITUTE(TEXT(DR7,"#,##0.00"),"-","△")&amp;"】"))</f>
        <v>【51.51】</v>
      </c>
      <c r="DS6" s="22">
        <f>IF(DS7="",NA(),DS7)</f>
        <v>15.43</v>
      </c>
      <c r="DT6" s="22">
        <f t="shared" ref="DT6:EB6" si="13">IF(DT7="",NA(),DT7)</f>
        <v>17.62</v>
      </c>
      <c r="DU6" s="22">
        <f t="shared" si="13"/>
        <v>18.989999999999998</v>
      </c>
      <c r="DV6" s="22">
        <f t="shared" si="13"/>
        <v>22.07</v>
      </c>
      <c r="DW6" s="22">
        <f t="shared" si="13"/>
        <v>26.52</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0.44</v>
      </c>
      <c r="EE6" s="22">
        <f t="shared" ref="EE6:EM6" si="14">IF(EE7="",NA(),EE7)</f>
        <v>0.64</v>
      </c>
      <c r="EF6" s="22">
        <f t="shared" si="14"/>
        <v>0.38</v>
      </c>
      <c r="EG6" s="22">
        <f t="shared" si="14"/>
        <v>0.48</v>
      </c>
      <c r="EH6" s="22">
        <f t="shared" si="14"/>
        <v>1.03</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122025</v>
      </c>
      <c r="D7" s="24">
        <v>46</v>
      </c>
      <c r="E7" s="24">
        <v>1</v>
      </c>
      <c r="F7" s="24">
        <v>0</v>
      </c>
      <c r="G7" s="24">
        <v>1</v>
      </c>
      <c r="H7" s="24" t="s">
        <v>92</v>
      </c>
      <c r="I7" s="24" t="s">
        <v>93</v>
      </c>
      <c r="J7" s="24" t="s">
        <v>94</v>
      </c>
      <c r="K7" s="24" t="s">
        <v>95</v>
      </c>
      <c r="L7" s="24" t="s">
        <v>96</v>
      </c>
      <c r="M7" s="24" t="s">
        <v>97</v>
      </c>
      <c r="N7" s="25" t="s">
        <v>98</v>
      </c>
      <c r="O7" s="25">
        <v>71.69</v>
      </c>
      <c r="P7" s="25">
        <v>98.86</v>
      </c>
      <c r="Q7" s="25">
        <v>3069</v>
      </c>
      <c r="R7" s="25">
        <v>56373</v>
      </c>
      <c r="S7" s="25">
        <v>84.2</v>
      </c>
      <c r="T7" s="25">
        <v>669.51</v>
      </c>
      <c r="U7" s="25">
        <v>55184</v>
      </c>
      <c r="V7" s="25">
        <v>62.8</v>
      </c>
      <c r="W7" s="25">
        <v>878.73</v>
      </c>
      <c r="X7" s="25">
        <v>108.72</v>
      </c>
      <c r="Y7" s="25">
        <v>107.49</v>
      </c>
      <c r="Z7" s="25">
        <v>105.7</v>
      </c>
      <c r="AA7" s="25">
        <v>103.67</v>
      </c>
      <c r="AB7" s="25">
        <v>104.34</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391.1</v>
      </c>
      <c r="AU7" s="25">
        <v>467.07</v>
      </c>
      <c r="AV7" s="25">
        <v>339.74</v>
      </c>
      <c r="AW7" s="25">
        <v>386.51</v>
      </c>
      <c r="AX7" s="25">
        <v>336.42</v>
      </c>
      <c r="AY7" s="25">
        <v>349.83</v>
      </c>
      <c r="AZ7" s="25">
        <v>360.86</v>
      </c>
      <c r="BA7" s="25">
        <v>350.79</v>
      </c>
      <c r="BB7" s="25">
        <v>354.57</v>
      </c>
      <c r="BC7" s="25">
        <v>357.74</v>
      </c>
      <c r="BD7" s="25">
        <v>252.29</v>
      </c>
      <c r="BE7" s="25">
        <v>263.89999999999998</v>
      </c>
      <c r="BF7" s="25">
        <v>271.95</v>
      </c>
      <c r="BG7" s="25">
        <v>273.92</v>
      </c>
      <c r="BH7" s="25">
        <v>263.19</v>
      </c>
      <c r="BI7" s="25">
        <v>266.5</v>
      </c>
      <c r="BJ7" s="25">
        <v>314.87</v>
      </c>
      <c r="BK7" s="25">
        <v>309.27999999999997</v>
      </c>
      <c r="BL7" s="25">
        <v>322.92</v>
      </c>
      <c r="BM7" s="25">
        <v>303.45999999999998</v>
      </c>
      <c r="BN7" s="25">
        <v>307.27999999999997</v>
      </c>
      <c r="BO7" s="25">
        <v>268.07</v>
      </c>
      <c r="BP7" s="25">
        <v>106.19</v>
      </c>
      <c r="BQ7" s="25">
        <v>105.74</v>
      </c>
      <c r="BR7" s="25">
        <v>103.32</v>
      </c>
      <c r="BS7" s="25">
        <v>101.67</v>
      </c>
      <c r="BT7" s="25">
        <v>100.12</v>
      </c>
      <c r="BU7" s="25">
        <v>103.54</v>
      </c>
      <c r="BV7" s="25">
        <v>103.32</v>
      </c>
      <c r="BW7" s="25">
        <v>100.85</v>
      </c>
      <c r="BX7" s="25">
        <v>103.79</v>
      </c>
      <c r="BY7" s="25">
        <v>98.3</v>
      </c>
      <c r="BZ7" s="25">
        <v>97.47</v>
      </c>
      <c r="CA7" s="25">
        <v>219.06</v>
      </c>
      <c r="CB7" s="25">
        <v>220.16</v>
      </c>
      <c r="CC7" s="25">
        <v>223.28</v>
      </c>
      <c r="CD7" s="25">
        <v>228.81</v>
      </c>
      <c r="CE7" s="25">
        <v>233.85</v>
      </c>
      <c r="CF7" s="25">
        <v>167.46</v>
      </c>
      <c r="CG7" s="25">
        <v>168.56</v>
      </c>
      <c r="CH7" s="25">
        <v>167.1</v>
      </c>
      <c r="CI7" s="25">
        <v>167.86</v>
      </c>
      <c r="CJ7" s="25">
        <v>173.68</v>
      </c>
      <c r="CK7" s="25">
        <v>174.75</v>
      </c>
      <c r="CL7" s="25">
        <v>72.239999999999995</v>
      </c>
      <c r="CM7" s="25">
        <v>71.62</v>
      </c>
      <c r="CN7" s="25">
        <v>70.22</v>
      </c>
      <c r="CO7" s="25">
        <v>67.709999999999994</v>
      </c>
      <c r="CP7" s="25">
        <v>67.34</v>
      </c>
      <c r="CQ7" s="25">
        <v>59.46</v>
      </c>
      <c r="CR7" s="25">
        <v>59.51</v>
      </c>
      <c r="CS7" s="25">
        <v>59.91</v>
      </c>
      <c r="CT7" s="25">
        <v>59.4</v>
      </c>
      <c r="CU7" s="25">
        <v>59.24</v>
      </c>
      <c r="CV7" s="25">
        <v>59.97</v>
      </c>
      <c r="CW7" s="25">
        <v>90.71</v>
      </c>
      <c r="CX7" s="25">
        <v>88.48</v>
      </c>
      <c r="CY7" s="25">
        <v>88.97</v>
      </c>
      <c r="CZ7" s="25">
        <v>90.65</v>
      </c>
      <c r="DA7" s="25">
        <v>89.19</v>
      </c>
      <c r="DB7" s="25">
        <v>87.41</v>
      </c>
      <c r="DC7" s="25">
        <v>87.08</v>
      </c>
      <c r="DD7" s="25">
        <v>87.26</v>
      </c>
      <c r="DE7" s="25">
        <v>87.57</v>
      </c>
      <c r="DF7" s="25">
        <v>87.26</v>
      </c>
      <c r="DG7" s="25">
        <v>89.76</v>
      </c>
      <c r="DH7" s="25">
        <v>50.71</v>
      </c>
      <c r="DI7" s="25">
        <v>52</v>
      </c>
      <c r="DJ7" s="25">
        <v>51.01</v>
      </c>
      <c r="DK7" s="25">
        <v>52.74</v>
      </c>
      <c r="DL7" s="25">
        <v>53.75</v>
      </c>
      <c r="DM7" s="25">
        <v>47.62</v>
      </c>
      <c r="DN7" s="25">
        <v>48.55</v>
      </c>
      <c r="DO7" s="25">
        <v>49.2</v>
      </c>
      <c r="DP7" s="25">
        <v>50.01</v>
      </c>
      <c r="DQ7" s="25">
        <v>50.99</v>
      </c>
      <c r="DR7" s="25">
        <v>51.51</v>
      </c>
      <c r="DS7" s="25">
        <v>15.43</v>
      </c>
      <c r="DT7" s="25">
        <v>17.62</v>
      </c>
      <c r="DU7" s="25">
        <v>18.989999999999998</v>
      </c>
      <c r="DV7" s="25">
        <v>22.07</v>
      </c>
      <c r="DW7" s="25">
        <v>26.52</v>
      </c>
      <c r="DX7" s="25">
        <v>16.27</v>
      </c>
      <c r="DY7" s="25">
        <v>17.11</v>
      </c>
      <c r="DZ7" s="25">
        <v>18.329999999999998</v>
      </c>
      <c r="EA7" s="25">
        <v>20.27</v>
      </c>
      <c r="EB7" s="25">
        <v>21.69</v>
      </c>
      <c r="EC7" s="25">
        <v>23.75</v>
      </c>
      <c r="ED7" s="25">
        <v>0.44</v>
      </c>
      <c r="EE7" s="25">
        <v>0.64</v>
      </c>
      <c r="EF7" s="25">
        <v>0.38</v>
      </c>
      <c r="EG7" s="25">
        <v>0.48</v>
      </c>
      <c r="EH7" s="25">
        <v>1.03</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2024-01-25T23:30:20Z</cp:lastPrinted>
  <dcterms:created xsi:type="dcterms:W3CDTF">2023-12-05T00:51:38Z</dcterms:created>
  <dcterms:modified xsi:type="dcterms:W3CDTF">2024-02-16T03:58:55Z</dcterms:modified>
  <cp:category/>
</cp:coreProperties>
</file>