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B2E13205-58AC-4C29-A26A-D2087B54C540}" xr6:coauthVersionLast="47" xr6:coauthVersionMax="47" xr10:uidLastSave="{00000000-0000-0000-0000-000000000000}"/>
  <workbookProtection workbookAlgorithmName="SHA-512" workbookHashValue="dBF9Mck3TUU7OeXdmOX1CdnUgrhFqA11v/ciHp0UP3Sddp5EunkH0HHBFdIPE4JaEGD/z2g/kWo1WTbuXl1J/A==" workbookSaltValue="I2Cw0EShxk9ZvSfDkDiLc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P10" i="4"/>
  <c r="I10" i="4"/>
  <c r="B10" i="4"/>
  <c r="BB8" i="4"/>
  <c r="AT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<sst xmlns="http://schemas.openxmlformats.org/spreadsheetml/2006/main" count="228" uniqueCount="112">
  <si>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</si>
  <si>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</si>
  <si>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</si>
  <si>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</si>
  <si>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</si>
  <si>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</si>
  <si>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</si>
  <si>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</si>
  <si>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</si>
  <si>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</si>
  <si>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</si>
  <si>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</si>
  <si>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</si>
  <si>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</si>
  <si>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</si>
  <si>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</si>
  <si>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</si>
  <si>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</si>
  <si>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</si>
  <si>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</si>
  <si>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</si>
  <si>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</si>
  <si>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</si>
  <si>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</si>
  <si>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</si>
  <si>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</si>
  <si>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</si>
  <si>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</si>
  <si>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</si>
  <si>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</si>
  <si>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</si>
  <si>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</si>
  <si>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</si>
  <si>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</si>
  <si>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</si>
  <si>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</si>
  <si>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</si>
  <si>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</si>
  <si>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</si>
  <si>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</si>
  <si>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</si>
  <si>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</si>
  <si>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</si>
  <si>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</si>
  <si>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</si>
  <si>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</si>
  <si>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</si>
  <si>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</si>
  <si>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</si>
  <si>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</si>
  <si>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</si>
  <si>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</si>
  <si>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</si>
  <si>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</si>
  <si>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</si>
  <si>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</si>
  <si>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</si>
  <si>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</si>
  <si>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</si>
  <si>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</si>
  <si>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</si>
  <si>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</si>
  <si>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</si>
  <si>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</si>
  <si>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</si>
  <si>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</si>
  <si>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</si>
  <si>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</si>
  <si>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</si>
  <si>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</si>
  <si>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</si>
  <si>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</si>
  <si>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</si>
  <si>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</si>
  <si>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</si>
  <si>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</si>
  <si>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</si>
  <si>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</si>
  <si>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</si>
  <si>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</si>
  <si>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</si>
  <si>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</si>
  <si>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</si>
  <si>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</si>
  <si>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</si>
  <si>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</si>
  <si>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</si>
  <si>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</si>
  <si>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</si>
  <si>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</si>
  <si>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</si>
  <si>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</si>
  <si>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野田市</t>
  </si>
  <si>
    <t>法適用</t>
  </si>
  <si>
    <t>水道事業</t>
  </si>
  <si>
    <t>末端給水事業</t>
  </si>
  <si>
    <t>A3</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</si>
  <si>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</si>
  <si>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</si>
  <si>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</si>
  <si>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</si>
  <si>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</si>
  <si>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</si>
  <si>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</si>
  <si>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</si>
  <si>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</si>
  <si>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</si>
  <si>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</si>
  <si>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</si>
  <si>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有形固定資産減価償却率の上昇は、水道施設全体において経年による保有資産の老朽化が進んでいることを示しています。　　　　　　　　　　　　　　　　　　
　管路経年化率は、平均値を上回り、今後も法定耐用年数を経過する管路は増加することが想定され、老朽管の更新が引き続き課題となっています。
　管路更新率は、平均値より低くなっていますが、実態に即した管路の使用可能年数を考慮し、限られた予算の中で計画的に更新事業を進めております。
　投資額に対する財源確保が懸念される中ではありますが、経営バランスを考慮しつつ、令和4年度に策定した管路更新計画に基づき事業を進めてまいります。</t>
  </si>
  <si>
    <t>　経常収支比率等の指標によれば、現段階では経営状態は健全性を保っていますが、人口減少や節水意識や生活スタイルの変化により給水収益の増加が見込めない中で、管路及び施設の老朽化に伴う更新需要は増加速度が加速しており、さらに世界的な物価高騰、自然災害への対応など、先行きが不透明な社会経済情勢での経営環境は極めて厳しいものとなっています。
　こうした中で、企業全体の経営バランスを常に意識し、独立採算制の原則である給水収益による黒字経営を維持できるよう努めることが極めて重要となっております。
　必要な水を、必要なとき、必要な量を安定的に供給すべく、管路及び施設のリスク管理や老朽化対策に重点を置いた経営を戦略的に進めてまいります。</t>
    <rPh sb="1" eb="3">
      <t>ケイジョウ</t>
    </rPh>
    <rPh sb="3" eb="7">
      <t>シュウシヒリツ</t>
    </rPh>
    <rPh sb="7" eb="8">
      <t>トウ</t>
    </rPh>
    <rPh sb="9" eb="11">
      <t>シヒョウ</t>
    </rPh>
    <rPh sb="30" eb="31">
      <t>タモ</t>
    </rPh>
    <rPh sb="91" eb="93">
      <t>ジュヨウ</t>
    </rPh>
    <rPh sb="129" eb="131">
      <t>サキユ</t>
    </rPh>
    <rPh sb="133" eb="136">
      <t>フトウメイ</t>
    </rPh>
    <rPh sb="137" eb="139">
      <t>シャカイ</t>
    </rPh>
    <rPh sb="139" eb="141">
      <t>ケイザイ</t>
    </rPh>
    <rPh sb="141" eb="143">
      <t>ジョウセイ</t>
    </rPh>
    <phoneticPr fontId="1"/>
  </si>
  <si>
    <r>
      <t>　経常収支比率は、新型コロナウイルス感染症の感染状況の鎮静化に伴い外出機会が増えた結果、在宅時間が減ったことや基本料金内での利用者が増えたことなどにより、給水収益が減少したため、前年度を下回りましたが、前年度に引き続き水道事業の運営効率化と経営健全化を重視した取組により、費用の削減・縮減を図ったことで100％を超えております。なお、累積欠損は生じておりません。
　</t>
    </r>
    <r>
      <rPr>
        <sz val="11"/>
        <rFont val="ＭＳ ゴシック"/>
        <family val="3"/>
        <charset val="128"/>
      </rPr>
      <t>流動比率は、1,000％を上回っており、支払能力が高い状態であることを示しています。
　企業債残高対給水収益比率は、経営戦略による整備計画に基づき、新規借入を行わなかったことにより減少しています。なお、新型コロナウイルス感染症及び物価高騰による経済負担の軽減策として、基本料金を4か月分免除したことで給水収益が減少しており、免除分を考慮すると20.43％とさらに減少します。
　料金回収率は、給水収益の減少による供給単価の減と年間有収水量の減少による給水原価の増により、100％を下回っていますが、基本料金の免除額を給水収益に考慮すると平均値を上回る107.7％となります。有収率については、前年度を下回りましたが、平均値は上回っています。引き続有収率向上対策を実施してまいります。
　以上のとおり、経常収支比率等の指標によれば現在の経営状況は健全性を保っていますが、人口減少に伴う給水収益の減少や自然災害に対するリスク対応、増大する更新需要を満たすために戦略的な経営を進める必要があります。</t>
    </r>
    <rPh sb="9" eb="11">
      <t>シンガタ</t>
    </rPh>
    <rPh sb="18" eb="21">
      <t>カンセンショウ</t>
    </rPh>
    <rPh sb="22" eb="26">
      <t>カンセンジョウキョウ</t>
    </rPh>
    <rPh sb="27" eb="30">
      <t>チンセイカ</t>
    </rPh>
    <rPh sb="31" eb="32">
      <t>トモナ</t>
    </rPh>
    <rPh sb="33" eb="35">
      <t>ガイシュツ</t>
    </rPh>
    <rPh sb="35" eb="37">
      <t>キカイ</t>
    </rPh>
    <rPh sb="38" eb="39">
      <t>フ</t>
    </rPh>
    <rPh sb="41" eb="43">
      <t>ケッカ</t>
    </rPh>
    <rPh sb="44" eb="46">
      <t>ザイタク</t>
    </rPh>
    <rPh sb="46" eb="48">
      <t>ジカン</t>
    </rPh>
    <rPh sb="49" eb="50">
      <t>ヘ</t>
    </rPh>
    <rPh sb="55" eb="60">
      <t>キホンリョウキンナイ</t>
    </rPh>
    <rPh sb="62" eb="65">
      <t>リヨウシャ</t>
    </rPh>
    <rPh sb="66" eb="67">
      <t>フ</t>
    </rPh>
    <rPh sb="82" eb="84">
      <t>ゲンショウ</t>
    </rPh>
    <rPh sb="89" eb="92">
      <t>ゼンネンド</t>
    </rPh>
    <rPh sb="93" eb="95">
      <t>シタマワ</t>
    </rPh>
    <rPh sb="101" eb="104">
      <t>ゼンネンド</t>
    </rPh>
    <rPh sb="105" eb="106">
      <t>ヒ</t>
    </rPh>
    <rPh sb="107" eb="108">
      <t>ツヅ</t>
    </rPh>
    <rPh sb="293" eb="296">
      <t>カンセンショウ</t>
    </rPh>
    <rPh sb="296" eb="297">
      <t>オヨ</t>
    </rPh>
    <rPh sb="298" eb="300">
      <t>ブッカ</t>
    </rPh>
    <rPh sb="300" eb="302">
      <t>コウトウ</t>
    </rPh>
    <rPh sb="305" eb="307">
      <t>ケイザイ</t>
    </rPh>
    <rPh sb="307" eb="309">
      <t>フタン</t>
    </rPh>
    <rPh sb="345" eb="347">
      <t>メンジョ</t>
    </rPh>
    <rPh sb="384" eb="386">
      <t>ゲンショウ</t>
    </rPh>
    <rPh sb="394" eb="395">
      <t>ゲン</t>
    </rPh>
    <rPh sb="408" eb="410">
      <t>キュウスイ</t>
    </rPh>
    <rPh sb="410" eb="412">
      <t>ゲンカ</t>
    </rPh>
    <rPh sb="413" eb="414">
      <t>ゾウ</t>
    </rPh>
    <rPh sb="423" eb="425">
      <t>シタマワ</t>
    </rPh>
    <rPh sb="432" eb="436">
      <t>キホンリョウキン</t>
    </rPh>
    <rPh sb="437" eb="439">
      <t>メンジョ</t>
    </rPh>
    <rPh sb="439" eb="440">
      <t>ガク</t>
    </rPh>
    <rPh sb="479" eb="482">
      <t>ゼンネンド</t>
    </rPh>
    <rPh sb="483" eb="485">
      <t>シタマワ</t>
    </rPh>
    <rPh sb="491" eb="493">
      <t>ヘイキン</t>
    </rPh>
    <rPh sb="493" eb="494">
      <t>チ</t>
    </rPh>
    <rPh sb="495" eb="497">
      <t>ウワマワ</t>
    </rPh>
    <rPh sb="503" eb="504">
      <t>ヒ</t>
    </rPh>
    <rPh sb="505" eb="506">
      <t>ツヅ</t>
    </rPh>
    <rPh sb="506" eb="509">
      <t>ユウシュウリツ</t>
    </rPh>
    <rPh sb="509" eb="511">
      <t>コウジョウ</t>
    </rPh>
    <rPh sb="511" eb="513">
      <t>タイサク</t>
    </rPh>
    <rPh sb="514" eb="516">
      <t>ジッシ</t>
    </rPh>
    <rPh sb="533" eb="535">
      <t>ケイジョウ</t>
    </rPh>
    <rPh sb="535" eb="537">
      <t>シュウシ</t>
    </rPh>
    <rPh sb="537" eb="539">
      <t>ヒリツ</t>
    </rPh>
    <rPh sb="539" eb="540">
      <t>トウ</t>
    </rPh>
    <rPh sb="541" eb="543">
      <t>シヒョウ</t>
    </rPh>
    <rPh sb="559" eb="560">
      <t>タモ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</si>
</sst>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8"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0.49</c:v>
                </c:pt>
                <c:pt idx="1">
                  <c:v>0.37</c:v>
                </c:pt>
                <c:pt idx="2">
                  <c:v>0.3</c:v>
                </c:pt>
                <c:pt idx="3">
                  <c:v>0.16</c:v>
                </c:pt>
                <c:pt idx="4">
                  <c:v>0.19</c:v>
                </c:pt>
              </c:numCache>
            </c:numRef>
          </c:val>
          <c:extLst>
            <c:ext xmlns:c16="http://schemas.microsoft.com/office/drawing/2014/chart" uri="{C3380CC4-5D6E-409C-BE32-E72D297353CC}">
              <c16:uniqueId val="{00000000-1530-45DC-83D8-D87CACE35C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0.66</c:v>
                </c:pt>
                <c:pt idx="2">
                  <c:v>0.67</c:v>
                </c:pt>
                <c:pt idx="3">
                  <c:v>0.62</c:v>
                </c:pt>
                <c:pt idx="4">
                  <c:v>0.6</c:v>
                </c:pt>
              </c:numCache>
            </c:numRef>
          </c:val>
          <c:smooth val="0"/>
          <c:extLst>
            <c:ext xmlns:c16="http://schemas.microsoft.com/office/drawing/2014/chart" uri="{C3380CC4-5D6E-409C-BE32-E72D297353CC}">
              <c16:uniqueId val="{00000001-1530-45DC-83D8-D87CACE35C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67.63</c:v>
                </c:pt>
                <c:pt idx="1">
                  <c:v>67.78</c:v>
                </c:pt>
                <c:pt idx="2">
                  <c:v>69.8</c:v>
                </c:pt>
                <c:pt idx="3">
                  <c:v>69.52</c:v>
                </c:pt>
                <c:pt idx="4">
                  <c:v>69.349999999999994</c:v>
                </c:pt>
              </c:numCache>
            </c:numRef>
          </c:val>
          <c:extLst>
            <c:ext xmlns:c16="http://schemas.microsoft.com/office/drawing/2014/chart" uri="{C3380CC4-5D6E-409C-BE32-E72D297353CC}">
              <c16:uniqueId val="{00000000-CA5F-42DA-98C5-FDF191896F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62.05</c:v>
                </c:pt>
                <c:pt idx="2">
                  <c:v>63.23</c:v>
                </c:pt>
                <c:pt idx="3">
                  <c:v>62.59</c:v>
                </c:pt>
                <c:pt idx="4">
                  <c:v>61.81</c:v>
                </c:pt>
              </c:numCache>
            </c:numRef>
          </c:val>
          <c:smooth val="0"/>
          <c:extLst>
            <c:ext xmlns:c16="http://schemas.microsoft.com/office/drawing/2014/chart" uri="{C3380CC4-5D6E-409C-BE32-E72D297353CC}">
              <c16:uniqueId val="{00000001-CA5F-42DA-98C5-FDF191896F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96.23</c:v>
                </c:pt>
                <c:pt idx="1">
                  <c:v>94.88</c:v>
                </c:pt>
                <c:pt idx="2">
                  <c:v>95.83</c:v>
                </c:pt>
                <c:pt idx="3">
                  <c:v>96.02</c:v>
                </c:pt>
                <c:pt idx="4">
                  <c:v>95.03</c:v>
                </c:pt>
              </c:numCache>
            </c:numRef>
          </c:val>
          <c:extLst>
            <c:ext xmlns:c16="http://schemas.microsoft.com/office/drawing/2014/chart" uri="{C3380CC4-5D6E-409C-BE32-E72D297353CC}">
              <c16:uniqueId val="{00000000-D7FB-49DD-9584-50035B2940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89.11</c:v>
                </c:pt>
                <c:pt idx="2">
                  <c:v>89.35</c:v>
                </c:pt>
                <c:pt idx="3">
                  <c:v>89.7</c:v>
                </c:pt>
                <c:pt idx="4">
                  <c:v>89.24</c:v>
                </c:pt>
              </c:numCache>
            </c:numRef>
          </c:val>
          <c:smooth val="0"/>
          <c:extLst>
            <c:ext xmlns:c16="http://schemas.microsoft.com/office/drawing/2014/chart" uri="{C3380CC4-5D6E-409C-BE32-E72D297353CC}">
              <c16:uniqueId val="{00000001-D7FB-49DD-9584-50035B2940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119.06</c:v>
                </c:pt>
                <c:pt idx="1">
                  <c:v>116.9</c:v>
                </c:pt>
                <c:pt idx="2">
                  <c:v>118.47</c:v>
                </c:pt>
                <c:pt idx="3">
                  <c:v>120.67</c:v>
                </c:pt>
                <c:pt idx="4">
                  <c:v>118.58</c:v>
                </c:pt>
              </c:numCache>
            </c:numRef>
          </c:val>
          <c:extLst>
            <c:ext xmlns:c16="http://schemas.microsoft.com/office/drawing/2014/chart" uri="{C3380CC4-5D6E-409C-BE32-E72D297353CC}">
              <c16:uniqueId val="{00000000-BD4B-45CA-93A1-441DFC8623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112.82</c:v>
                </c:pt>
                <c:pt idx="2">
                  <c:v>111.21</c:v>
                </c:pt>
                <c:pt idx="3">
                  <c:v>111.89</c:v>
                </c:pt>
                <c:pt idx="4">
                  <c:v>109.99</c:v>
                </c:pt>
              </c:numCache>
            </c:numRef>
          </c:val>
          <c:smooth val="0"/>
          <c:extLst>
            <c:ext xmlns:c16="http://schemas.microsoft.com/office/drawing/2014/chart" uri="{C3380CC4-5D6E-409C-BE32-E72D297353CC}">
              <c16:uniqueId val="{00000001-BD4B-45CA-93A1-441DFC8623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54.05</c:v>
                </c:pt>
                <c:pt idx="1">
                  <c:v>54.75</c:v>
                </c:pt>
                <c:pt idx="2">
                  <c:v>55.08</c:v>
                </c:pt>
                <c:pt idx="3">
                  <c:v>55.85</c:v>
                </c:pt>
                <c:pt idx="4">
                  <c:v>56.98</c:v>
                </c:pt>
              </c:numCache>
            </c:numRef>
          </c:val>
          <c:extLst>
            <c:ext xmlns:c16="http://schemas.microsoft.com/office/drawing/2014/chart" uri="{C3380CC4-5D6E-409C-BE32-E72D297353CC}">
              <c16:uniqueId val="{00000000-76EF-47B7-866C-F2711EA4B0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48.69</c:v>
                </c:pt>
                <c:pt idx="2">
                  <c:v>49.62</c:v>
                </c:pt>
                <c:pt idx="3">
                  <c:v>50.5</c:v>
                </c:pt>
                <c:pt idx="4">
                  <c:v>51.28</c:v>
                </c:pt>
              </c:numCache>
            </c:numRef>
          </c:val>
          <c:smooth val="0"/>
          <c:extLst>
            <c:ext xmlns:c16="http://schemas.microsoft.com/office/drawing/2014/chart" uri="{C3380CC4-5D6E-409C-BE32-E72D297353CC}">
              <c16:uniqueId val="{00000001-76EF-47B7-866C-F2711EA4B0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12.63</c:v>
                </c:pt>
                <c:pt idx="1">
                  <c:v>17.3</c:v>
                </c:pt>
                <c:pt idx="2">
                  <c:v>21.4</c:v>
                </c:pt>
                <c:pt idx="3">
                  <c:v>22.33</c:v>
                </c:pt>
                <c:pt idx="4">
                  <c:v>23</c:v>
                </c:pt>
              </c:numCache>
            </c:numRef>
          </c:val>
          <c:extLst>
            <c:ext xmlns:c16="http://schemas.microsoft.com/office/drawing/2014/chart" uri="{C3380CC4-5D6E-409C-BE32-E72D297353CC}">
              <c16:uniqueId val="{00000000-E34C-46AC-9BFF-4856AF5348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E34C-46AC-9BFF-4856AF5348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AC-4944-9E6D-0A242006DC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0.75</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D3AC-4944-9E6D-0A242006DC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885.78</c:v>
                </c:pt>
                <c:pt idx="1">
                  <c:v>820.75</c:v>
                </c:pt>
                <c:pt idx="2">
                  <c:v>809.37</c:v>
                </c:pt>
                <c:pt idx="3">
                  <c:v>769.94</c:v>
                </c:pt>
                <c:pt idx="4">
                  <c:v>1019.79</c:v>
                </c:pt>
              </c:numCache>
            </c:numRef>
          </c:val>
          <c:extLst>
            <c:ext xmlns:c16="http://schemas.microsoft.com/office/drawing/2014/chart" uri="{C3380CC4-5D6E-409C-BE32-E72D297353CC}">
              <c16:uniqueId val="{00000000-ADCF-4D53-80B5-D18737D040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358.91</c:v>
                </c:pt>
                <c:pt idx="2">
                  <c:v>360.96</c:v>
                </c:pt>
                <c:pt idx="3">
                  <c:v>351.29</c:v>
                </c:pt>
                <c:pt idx="4">
                  <c:v>364.24</c:v>
                </c:pt>
              </c:numCache>
            </c:numRef>
          </c:val>
          <c:smooth val="0"/>
          <c:extLst>
            <c:ext xmlns:c16="http://schemas.microsoft.com/office/drawing/2014/chart" uri="{C3380CC4-5D6E-409C-BE32-E72D297353CC}">
              <c16:uniqueId val="{00000001-ADCF-4D53-80B5-D18737D040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68.239999999999995</c:v>
                </c:pt>
                <c:pt idx="1">
                  <c:v>56.95</c:v>
                </c:pt>
                <c:pt idx="2">
                  <c:v>46.63</c:v>
                </c:pt>
                <c:pt idx="3">
                  <c:v>34.32</c:v>
                </c:pt>
                <c:pt idx="4">
                  <c:v>24.15</c:v>
                </c:pt>
              </c:numCache>
            </c:numRef>
          </c:val>
          <c:extLst>
            <c:ext xmlns:c16="http://schemas.microsoft.com/office/drawing/2014/chart" uri="{C3380CC4-5D6E-409C-BE32-E72D297353CC}">
              <c16:uniqueId val="{00000000-7BC0-481E-9529-18DA133DBD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247.27</c:v>
                </c:pt>
                <c:pt idx="2">
                  <c:v>239.18</c:v>
                </c:pt>
                <c:pt idx="3">
                  <c:v>236.29</c:v>
                </c:pt>
                <c:pt idx="4">
                  <c:v>238.77</c:v>
                </c:pt>
              </c:numCache>
            </c:numRef>
          </c:val>
          <c:smooth val="0"/>
          <c:extLst>
            <c:ext xmlns:c16="http://schemas.microsoft.com/office/drawing/2014/chart" uri="{C3380CC4-5D6E-409C-BE32-E72D297353CC}">
              <c16:uniqueId val="{00000001-7BC0-481E-9529-18DA133DBD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107.72</c:v>
                </c:pt>
                <c:pt idx="1">
                  <c:v>105.7</c:v>
                </c:pt>
                <c:pt idx="2">
                  <c:v>101.62</c:v>
                </c:pt>
                <c:pt idx="3">
                  <c:v>101.96</c:v>
                </c:pt>
                <c:pt idx="4">
                  <c:v>90.56</c:v>
                </c:pt>
              </c:numCache>
            </c:numRef>
          </c:val>
          <c:extLst>
            <c:ext xmlns:c16="http://schemas.microsoft.com/office/drawing/2014/chart" uri="{C3380CC4-5D6E-409C-BE32-E72D297353CC}">
              <c16:uniqueId val="{00000000-11F3-4FB3-BC15-33893E41EC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105.34</c:v>
                </c:pt>
                <c:pt idx="2">
                  <c:v>101.89</c:v>
                </c:pt>
                <c:pt idx="3">
                  <c:v>104.33</c:v>
                </c:pt>
                <c:pt idx="4">
                  <c:v>98.85</c:v>
                </c:pt>
              </c:numCache>
            </c:numRef>
          </c:val>
          <c:smooth val="0"/>
          <c:extLst>
            <c:ext xmlns:c16="http://schemas.microsoft.com/office/drawing/2014/chart" uri="{C3380CC4-5D6E-409C-BE32-E72D297353CC}">
              <c16:uniqueId val="{00000001-11F3-4FB3-BC15-33893E41EC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180.19</c:v>
                </c:pt>
                <c:pt idx="1">
                  <c:v>182.8</c:v>
                </c:pt>
                <c:pt idx="2">
                  <c:v>174.09</c:v>
                </c:pt>
                <c:pt idx="3">
                  <c:v>174.23</c:v>
                </c:pt>
                <c:pt idx="4">
                  <c:v>180.53</c:v>
                </c:pt>
              </c:numCache>
            </c:numRef>
          </c:val>
          <c:extLst>
            <c:ext xmlns:c16="http://schemas.microsoft.com/office/drawing/2014/chart" uri="{C3380CC4-5D6E-409C-BE32-E72D297353CC}">
              <c16:uniqueId val="{00000000-E348-47AE-90A0-8EEB408255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159.6</c:v>
                </c:pt>
                <c:pt idx="2">
                  <c:v>156.32</c:v>
                </c:pt>
                <c:pt idx="3">
                  <c:v>157.4</c:v>
                </c:pt>
                <c:pt idx="4">
                  <c:v>162.61000000000001</c:v>
                </c:pt>
              </c:numCache>
            </c:numRef>
          </c:val>
          <c:smooth val="0"/>
          <c:extLst>
            <c:ext xmlns:c16="http://schemas.microsoft.com/office/drawing/2014/chart" uri="{C3380CC4-5D6E-409C-BE32-E72D297353CC}">
              <c16:uniqueId val="{00000001-E348-47AE-90A0-8EEB408255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6" t="s">
        <v>6</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row>
    <row r="3" spans="1:78" ht="9.75" customHeight="1" x14ac:dyDescent="0.15">
      <c r="A3" s="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row>
    <row r="4" spans="1:78" ht="9.75" customHeight="1" x14ac:dyDescent="0.15">
      <c r="A4" s="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野田市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9</v>
      </c>
      <c r="AE7" s="36"/>
      <c r="AF7" s="36"/>
      <c r="AG7" s="36"/>
      <c r="AH7" s="36"/>
      <c r="AI7" s="36"/>
      <c r="AJ7" s="36"/>
      <c r="AK7" s="2"/>
      <c r="AL7" s="36" t="s">
        <v>14</v>
      </c>
      <c r="AM7" s="36"/>
      <c r="AN7" s="36"/>
      <c r="AO7" s="36"/>
      <c r="AP7" s="36"/>
      <c r="AQ7" s="36"/>
      <c r="AR7" s="36"/>
      <c r="AS7" s="36"/>
      <c r="AT7" s="33" t="s">
        <v>3</v>
      </c>
      <c r="AU7" s="34"/>
      <c r="AV7" s="34"/>
      <c r="AW7" s="34"/>
      <c r="AX7" s="34"/>
      <c r="AY7" s="34"/>
      <c r="AZ7" s="34"/>
      <c r="BA7" s="34"/>
      <c r="BB7" s="36" t="s">
        <v>16</v>
      </c>
      <c r="BC7" s="36"/>
      <c r="BD7" s="36"/>
      <c r="BE7" s="36"/>
      <c r="BF7" s="36"/>
      <c r="BG7" s="36"/>
      <c r="BH7" s="36"/>
      <c r="BI7" s="36"/>
      <c r="BJ7" s="3"/>
      <c r="BK7" s="3"/>
      <c r="BL7" s="37" t="s">
        <v>17</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153661</v>
      </c>
      <c r="AM8" s="44"/>
      <c r="AN8" s="44"/>
      <c r="AO8" s="44"/>
      <c r="AP8" s="44"/>
      <c r="AQ8" s="44"/>
      <c r="AR8" s="44"/>
      <c r="AS8" s="44"/>
      <c r="AT8" s="45">
        <f>データ!$S$6</f>
        <v>103.55</v>
      </c>
      <c r="AU8" s="46"/>
      <c r="AV8" s="46"/>
      <c r="AW8" s="46"/>
      <c r="AX8" s="46"/>
      <c r="AY8" s="46"/>
      <c r="AZ8" s="46"/>
      <c r="BA8" s="46"/>
      <c r="BB8" s="47">
        <f>データ!$T$6</f>
        <v>1483.93</v>
      </c>
      <c r="BC8" s="47"/>
      <c r="BD8" s="47"/>
      <c r="BE8" s="47"/>
      <c r="BF8" s="47"/>
      <c r="BG8" s="47"/>
      <c r="BH8" s="47"/>
      <c r="BI8" s="47"/>
      <c r="BJ8" s="3"/>
      <c r="BK8" s="3"/>
      <c r="BL8" s="48" t="s">
        <v>4</v>
      </c>
      <c r="BM8" s="49"/>
      <c r="BN8" s="50" t="s">
        <v>19</v>
      </c>
      <c r="BO8" s="50"/>
      <c r="BP8" s="50"/>
      <c r="BQ8" s="50"/>
      <c r="BR8" s="50"/>
      <c r="BS8" s="50"/>
      <c r="BT8" s="50"/>
      <c r="BU8" s="50"/>
      <c r="BV8" s="50"/>
      <c r="BW8" s="50"/>
      <c r="BX8" s="50"/>
      <c r="BY8" s="51"/>
    </row>
    <row r="9" spans="1:78" ht="18.75" customHeight="1" x14ac:dyDescent="0.15">
      <c r="A9" s="2"/>
      <c r="B9" s="33" t="s">
        <v>21</v>
      </c>
      <c r="C9" s="34"/>
      <c r="D9" s="34"/>
      <c r="E9" s="34"/>
      <c r="F9" s="34"/>
      <c r="G9" s="34"/>
      <c r="H9" s="34"/>
      <c r="I9" s="33" t="s">
        <v>22</v>
      </c>
      <c r="J9" s="34"/>
      <c r="K9" s="34"/>
      <c r="L9" s="34"/>
      <c r="M9" s="34"/>
      <c r="N9" s="34"/>
      <c r="O9" s="35"/>
      <c r="P9" s="36" t="s">
        <v>24</v>
      </c>
      <c r="Q9" s="36"/>
      <c r="R9" s="36"/>
      <c r="S9" s="36"/>
      <c r="T9" s="36"/>
      <c r="U9" s="36"/>
      <c r="V9" s="36"/>
      <c r="W9" s="36" t="s">
        <v>20</v>
      </c>
      <c r="X9" s="36"/>
      <c r="Y9" s="36"/>
      <c r="Z9" s="36"/>
      <c r="AA9" s="36"/>
      <c r="AB9" s="36"/>
      <c r="AC9" s="36"/>
      <c r="AD9" s="2"/>
      <c r="AE9" s="2"/>
      <c r="AF9" s="2"/>
      <c r="AG9" s="2"/>
      <c r="AH9" s="2"/>
      <c r="AI9" s="2"/>
      <c r="AJ9" s="2"/>
      <c r="AK9" s="2"/>
      <c r="AL9" s="36" t="s">
        <v>25</v>
      </c>
      <c r="AM9" s="36"/>
      <c r="AN9" s="36"/>
      <c r="AO9" s="36"/>
      <c r="AP9" s="36"/>
      <c r="AQ9" s="36"/>
      <c r="AR9" s="36"/>
      <c r="AS9" s="36"/>
      <c r="AT9" s="33" t="s">
        <v>29</v>
      </c>
      <c r="AU9" s="34"/>
      <c r="AV9" s="34"/>
      <c r="AW9" s="34"/>
      <c r="AX9" s="34"/>
      <c r="AY9" s="34"/>
      <c r="AZ9" s="34"/>
      <c r="BA9" s="34"/>
      <c r="BB9" s="36" t="s">
        <v>13</v>
      </c>
      <c r="BC9" s="36"/>
      <c r="BD9" s="36"/>
      <c r="BE9" s="36"/>
      <c r="BF9" s="36"/>
      <c r="BG9" s="36"/>
      <c r="BH9" s="36"/>
      <c r="BI9" s="36"/>
      <c r="BJ9" s="3"/>
      <c r="BK9" s="3"/>
      <c r="BL9" s="71" t="s">
        <v>30</v>
      </c>
      <c r="BM9" s="72"/>
      <c r="BN9" s="73" t="s">
        <v>32</v>
      </c>
      <c r="BO9" s="73"/>
      <c r="BP9" s="73"/>
      <c r="BQ9" s="73"/>
      <c r="BR9" s="73"/>
      <c r="BS9" s="73"/>
      <c r="BT9" s="73"/>
      <c r="BU9" s="73"/>
      <c r="BV9" s="73"/>
      <c r="BW9" s="73"/>
      <c r="BX9" s="73"/>
      <c r="BY9" s="74"/>
    </row>
    <row r="10" spans="1:78" ht="18.75" customHeight="1" x14ac:dyDescent="0.15">
      <c r="A10" s="2"/>
      <c r="B10" s="45" t="str">
        <f>データ!$N$6</f>
        <v>-</v>
      </c>
      <c r="C10" s="46"/>
      <c r="D10" s="46"/>
      <c r="E10" s="46"/>
      <c r="F10" s="46"/>
      <c r="G10" s="46"/>
      <c r="H10" s="46"/>
      <c r="I10" s="45">
        <f>データ!$O$6</f>
        <v>95.85</v>
      </c>
      <c r="J10" s="46"/>
      <c r="K10" s="46"/>
      <c r="L10" s="46"/>
      <c r="M10" s="46"/>
      <c r="N10" s="46"/>
      <c r="O10" s="75"/>
      <c r="P10" s="47">
        <f>データ!$P$6</f>
        <v>97.05</v>
      </c>
      <c r="Q10" s="47"/>
      <c r="R10" s="47"/>
      <c r="S10" s="47"/>
      <c r="T10" s="47"/>
      <c r="U10" s="47"/>
      <c r="V10" s="47"/>
      <c r="W10" s="44">
        <f>データ!$Q$6</f>
        <v>2530</v>
      </c>
      <c r="X10" s="44"/>
      <c r="Y10" s="44"/>
      <c r="Z10" s="44"/>
      <c r="AA10" s="44"/>
      <c r="AB10" s="44"/>
      <c r="AC10" s="44"/>
      <c r="AD10" s="2"/>
      <c r="AE10" s="2"/>
      <c r="AF10" s="2"/>
      <c r="AG10" s="2"/>
      <c r="AH10" s="2"/>
      <c r="AI10" s="2"/>
      <c r="AJ10" s="2"/>
      <c r="AK10" s="2"/>
      <c r="AL10" s="44">
        <f>データ!$U$6</f>
        <v>149071</v>
      </c>
      <c r="AM10" s="44"/>
      <c r="AN10" s="44"/>
      <c r="AO10" s="44"/>
      <c r="AP10" s="44"/>
      <c r="AQ10" s="44"/>
      <c r="AR10" s="44"/>
      <c r="AS10" s="44"/>
      <c r="AT10" s="45">
        <f>データ!$V$6</f>
        <v>94.11</v>
      </c>
      <c r="AU10" s="46"/>
      <c r="AV10" s="46"/>
      <c r="AW10" s="46"/>
      <c r="AX10" s="46"/>
      <c r="AY10" s="46"/>
      <c r="AZ10" s="46"/>
      <c r="BA10" s="46"/>
      <c r="BB10" s="47">
        <f>データ!$W$6</f>
        <v>1584.01</v>
      </c>
      <c r="BC10" s="47"/>
      <c r="BD10" s="47"/>
      <c r="BE10" s="47"/>
      <c r="BF10" s="47"/>
      <c r="BG10" s="47"/>
      <c r="BH10" s="47"/>
      <c r="BI10" s="47"/>
      <c r="BJ10" s="2"/>
      <c r="BK10" s="2"/>
      <c r="BL10" s="52" t="s">
        <v>34</v>
      </c>
      <c r="BM10" s="53"/>
      <c r="BN10" s="54" t="s">
        <v>15</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35</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37</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38</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5" t="s">
        <v>40</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109</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15">
      <c r="A60" s="2"/>
      <c r="B60" s="62" t="s">
        <v>2</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9"/>
      <c r="BM60" s="80"/>
      <c r="BN60" s="80"/>
      <c r="BO60" s="80"/>
      <c r="BP60" s="80"/>
      <c r="BQ60" s="80"/>
      <c r="BR60" s="80"/>
      <c r="BS60" s="80"/>
      <c r="BT60" s="80"/>
      <c r="BU60" s="80"/>
      <c r="BV60" s="80"/>
      <c r="BW60" s="80"/>
      <c r="BX60" s="80"/>
      <c r="BY60" s="80"/>
      <c r="BZ60" s="81"/>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5" t="s">
        <v>1</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9" t="s">
        <v>110</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9"/>
      <c r="BM80" s="80"/>
      <c r="BN80" s="80"/>
      <c r="BO80" s="80"/>
      <c r="BP80" s="80"/>
      <c r="BQ80" s="80"/>
      <c r="BR80" s="80"/>
      <c r="BS80" s="80"/>
      <c r="BT80" s="80"/>
      <c r="BU80" s="80"/>
      <c r="BV80" s="80"/>
      <c r="BW80" s="80"/>
      <c r="BX80" s="80"/>
      <c r="BY80" s="80"/>
      <c r="BZ80" s="81"/>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9"/>
      <c r="BM81" s="80"/>
      <c r="BN81" s="80"/>
      <c r="BO81" s="80"/>
      <c r="BP81" s="80"/>
      <c r="BQ81" s="80"/>
      <c r="BR81" s="80"/>
      <c r="BS81" s="80"/>
      <c r="BT81" s="80"/>
      <c r="BU81" s="80"/>
      <c r="BV81" s="80"/>
      <c r="BW81" s="80"/>
      <c r="BX81" s="80"/>
      <c r="BY81" s="80"/>
      <c r="BZ81" s="81"/>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15">
      <c r="C83" s="10"/>
    </row>
    <row r="84" spans="1:78" hidden="1" x14ac:dyDescent="0.15">
      <c r="B84" s="6" t="s">
        <v>41</v>
      </c>
      <c r="C84" s="6"/>
      <c r="D84" s="6"/>
      <c r="E84" s="6" t="s">
        <v>43</v>
      </c>
      <c r="F84" s="6" t="s">
        <v>45</v>
      </c>
      <c r="G84" s="6" t="s">
        <v>46</v>
      </c>
      <c r="H84" s="6" t="s">
        <v>39</v>
      </c>
      <c r="I84" s="6" t="s">
        <v>0</v>
      </c>
      <c r="J84" s="6" t="s">
        <v>27</v>
      </c>
      <c r="K84" s="6" t="s">
        <v>47</v>
      </c>
      <c r="L84" s="6" t="s">
        <v>49</v>
      </c>
      <c r="M84" s="6" t="s">
        <v>31</v>
      </c>
      <c r="N84" s="6" t="s">
        <v>51</v>
      </c>
      <c r="O84" s="6" t="s">
        <v>53</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LddBzI6ng7VS+ccNl2iWr4f9M89ZIgIYktmtYWBSfeE+gDSyNroYGpe//Rbzt5jkk9ASqu2vaTXsZWv/hb4l9g==" saltValue="mZ+ylffqkKIjF3VRuJ+Yv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54</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48</v>
      </c>
      <c r="C3" s="17" t="s">
        <v>56</v>
      </c>
      <c r="D3" s="17" t="s">
        <v>57</v>
      </c>
      <c r="E3" s="17" t="s">
        <v>8</v>
      </c>
      <c r="F3" s="17" t="s">
        <v>7</v>
      </c>
      <c r="G3" s="17" t="s">
        <v>23</v>
      </c>
      <c r="H3" s="85" t="s">
        <v>28</v>
      </c>
      <c r="I3" s="86"/>
      <c r="J3" s="86"/>
      <c r="K3" s="86"/>
      <c r="L3" s="86"/>
      <c r="M3" s="86"/>
      <c r="N3" s="86"/>
      <c r="O3" s="86"/>
      <c r="P3" s="86"/>
      <c r="Q3" s="86"/>
      <c r="R3" s="86"/>
      <c r="S3" s="86"/>
      <c r="T3" s="86"/>
      <c r="U3" s="86"/>
      <c r="V3" s="86"/>
      <c r="W3" s="87"/>
      <c r="X3" s="91" t="s">
        <v>52</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15" t="s">
        <v>58</v>
      </c>
      <c r="B4" s="18"/>
      <c r="C4" s="18"/>
      <c r="D4" s="18"/>
      <c r="E4" s="18"/>
      <c r="F4" s="18"/>
      <c r="G4" s="18"/>
      <c r="H4" s="88"/>
      <c r="I4" s="89"/>
      <c r="J4" s="89"/>
      <c r="K4" s="89"/>
      <c r="L4" s="89"/>
      <c r="M4" s="89"/>
      <c r="N4" s="89"/>
      <c r="O4" s="89"/>
      <c r="P4" s="89"/>
      <c r="Q4" s="89"/>
      <c r="R4" s="89"/>
      <c r="S4" s="89"/>
      <c r="T4" s="89"/>
      <c r="U4" s="89"/>
      <c r="V4" s="89"/>
      <c r="W4" s="90"/>
      <c r="X4" s="92" t="s">
        <v>50</v>
      </c>
      <c r="Y4" s="92"/>
      <c r="Z4" s="92"/>
      <c r="AA4" s="92"/>
      <c r="AB4" s="92"/>
      <c r="AC4" s="92"/>
      <c r="AD4" s="92"/>
      <c r="AE4" s="92"/>
      <c r="AF4" s="92"/>
      <c r="AG4" s="92"/>
      <c r="AH4" s="92"/>
      <c r="AI4" s="92" t="s">
        <v>42</v>
      </c>
      <c r="AJ4" s="92"/>
      <c r="AK4" s="92"/>
      <c r="AL4" s="92"/>
      <c r="AM4" s="92"/>
      <c r="AN4" s="92"/>
      <c r="AO4" s="92"/>
      <c r="AP4" s="92"/>
      <c r="AQ4" s="92"/>
      <c r="AR4" s="92"/>
      <c r="AS4" s="92"/>
      <c r="AT4" s="92" t="s">
        <v>36</v>
      </c>
      <c r="AU4" s="92"/>
      <c r="AV4" s="92"/>
      <c r="AW4" s="92"/>
      <c r="AX4" s="92"/>
      <c r="AY4" s="92"/>
      <c r="AZ4" s="92"/>
      <c r="BA4" s="92"/>
      <c r="BB4" s="92"/>
      <c r="BC4" s="92"/>
      <c r="BD4" s="92"/>
      <c r="BE4" s="92" t="s">
        <v>60</v>
      </c>
      <c r="BF4" s="92"/>
      <c r="BG4" s="92"/>
      <c r="BH4" s="92"/>
      <c r="BI4" s="92"/>
      <c r="BJ4" s="92"/>
      <c r="BK4" s="92"/>
      <c r="BL4" s="92"/>
      <c r="BM4" s="92"/>
      <c r="BN4" s="92"/>
      <c r="BO4" s="92"/>
      <c r="BP4" s="92" t="s">
        <v>33</v>
      </c>
      <c r="BQ4" s="92"/>
      <c r="BR4" s="92"/>
      <c r="BS4" s="92"/>
      <c r="BT4" s="92"/>
      <c r="BU4" s="92"/>
      <c r="BV4" s="92"/>
      <c r="BW4" s="92"/>
      <c r="BX4" s="92"/>
      <c r="BY4" s="92"/>
      <c r="BZ4" s="92"/>
      <c r="CA4" s="92" t="s">
        <v>61</v>
      </c>
      <c r="CB4" s="92"/>
      <c r="CC4" s="92"/>
      <c r="CD4" s="92"/>
      <c r="CE4" s="92"/>
      <c r="CF4" s="92"/>
      <c r="CG4" s="92"/>
      <c r="CH4" s="92"/>
      <c r="CI4" s="92"/>
      <c r="CJ4" s="92"/>
      <c r="CK4" s="92"/>
      <c r="CL4" s="92" t="s">
        <v>63</v>
      </c>
      <c r="CM4" s="92"/>
      <c r="CN4" s="92"/>
      <c r="CO4" s="92"/>
      <c r="CP4" s="92"/>
      <c r="CQ4" s="92"/>
      <c r="CR4" s="92"/>
      <c r="CS4" s="92"/>
      <c r="CT4" s="92"/>
      <c r="CU4" s="92"/>
      <c r="CV4" s="92"/>
      <c r="CW4" s="92" t="s">
        <v>64</v>
      </c>
      <c r="CX4" s="92"/>
      <c r="CY4" s="92"/>
      <c r="CZ4" s="92"/>
      <c r="DA4" s="92"/>
      <c r="DB4" s="92"/>
      <c r="DC4" s="92"/>
      <c r="DD4" s="92"/>
      <c r="DE4" s="92"/>
      <c r="DF4" s="92"/>
      <c r="DG4" s="92"/>
      <c r="DH4" s="92" t="s">
        <v>65</v>
      </c>
      <c r="DI4" s="92"/>
      <c r="DJ4" s="92"/>
      <c r="DK4" s="92"/>
      <c r="DL4" s="92"/>
      <c r="DM4" s="92"/>
      <c r="DN4" s="92"/>
      <c r="DO4" s="92"/>
      <c r="DP4" s="92"/>
      <c r="DQ4" s="92"/>
      <c r="DR4" s="92"/>
      <c r="DS4" s="92" t="s">
        <v>59</v>
      </c>
      <c r="DT4" s="92"/>
      <c r="DU4" s="92"/>
      <c r="DV4" s="92"/>
      <c r="DW4" s="92"/>
      <c r="DX4" s="92"/>
      <c r="DY4" s="92"/>
      <c r="DZ4" s="92"/>
      <c r="EA4" s="92"/>
      <c r="EB4" s="92"/>
      <c r="EC4" s="92"/>
      <c r="ED4" s="92" t="s">
        <v>66</v>
      </c>
      <c r="EE4" s="92"/>
      <c r="EF4" s="92"/>
      <c r="EG4" s="92"/>
      <c r="EH4" s="92"/>
      <c r="EI4" s="92"/>
      <c r="EJ4" s="92"/>
      <c r="EK4" s="92"/>
      <c r="EL4" s="92"/>
      <c r="EM4" s="92"/>
      <c r="EN4" s="92"/>
    </row>
    <row r="5" spans="1:144" x14ac:dyDescent="0.15">
      <c r="A5" s="15" t="s">
        <v>26</v>
      </c>
      <c r="B5" s="19"/>
      <c r="C5" s="19"/>
      <c r="D5" s="19"/>
      <c r="E5" s="19"/>
      <c r="F5" s="19"/>
      <c r="G5" s="19"/>
      <c r="H5" s="25" t="s">
        <v>55</v>
      </c>
      <c r="I5" s="25" t="s">
        <v>67</v>
      </c>
      <c r="J5" s="25" t="s">
        <v>68</v>
      </c>
      <c r="K5" s="25" t="s">
        <v>69</v>
      </c>
      <c r="L5" s="25" t="s">
        <v>70</v>
      </c>
      <c r="M5" s="25" t="s">
        <v>9</v>
      </c>
      <c r="N5" s="25" t="s">
        <v>71</v>
      </c>
      <c r="O5" s="25" t="s">
        <v>72</v>
      </c>
      <c r="P5" s="25" t="s">
        <v>73</v>
      </c>
      <c r="Q5" s="25" t="s">
        <v>74</v>
      </c>
      <c r="R5" s="25" t="s">
        <v>75</v>
      </c>
      <c r="S5" s="25" t="s">
        <v>76</v>
      </c>
      <c r="T5" s="25" t="s">
        <v>62</v>
      </c>
      <c r="U5" s="25" t="s">
        <v>77</v>
      </c>
      <c r="V5" s="25" t="s">
        <v>78</v>
      </c>
      <c r="W5" s="25" t="s">
        <v>79</v>
      </c>
      <c r="X5" s="25" t="s">
        <v>80</v>
      </c>
      <c r="Y5" s="25" t="s">
        <v>81</v>
      </c>
      <c r="Z5" s="25" t="s">
        <v>82</v>
      </c>
      <c r="AA5" s="25" t="s">
        <v>83</v>
      </c>
      <c r="AB5" s="25" t="s">
        <v>84</v>
      </c>
      <c r="AC5" s="25" t="s">
        <v>86</v>
      </c>
      <c r="AD5" s="25" t="s">
        <v>87</v>
      </c>
      <c r="AE5" s="25" t="s">
        <v>88</v>
      </c>
      <c r="AF5" s="25" t="s">
        <v>89</v>
      </c>
      <c r="AG5" s="25" t="s">
        <v>90</v>
      </c>
      <c r="AH5" s="25" t="s">
        <v>41</v>
      </c>
      <c r="AI5" s="25" t="s">
        <v>80</v>
      </c>
      <c r="AJ5" s="25" t="s">
        <v>81</v>
      </c>
      <c r="AK5" s="25" t="s">
        <v>82</v>
      </c>
      <c r="AL5" s="25" t="s">
        <v>83</v>
      </c>
      <c r="AM5" s="25" t="s">
        <v>84</v>
      </c>
      <c r="AN5" s="25" t="s">
        <v>86</v>
      </c>
      <c r="AO5" s="25" t="s">
        <v>87</v>
      </c>
      <c r="AP5" s="25" t="s">
        <v>88</v>
      </c>
      <c r="AQ5" s="25" t="s">
        <v>89</v>
      </c>
      <c r="AR5" s="25" t="s">
        <v>90</v>
      </c>
      <c r="AS5" s="25" t="s">
        <v>85</v>
      </c>
      <c r="AT5" s="25" t="s">
        <v>80</v>
      </c>
      <c r="AU5" s="25" t="s">
        <v>81</v>
      </c>
      <c r="AV5" s="25" t="s">
        <v>82</v>
      </c>
      <c r="AW5" s="25" t="s">
        <v>83</v>
      </c>
      <c r="AX5" s="25" t="s">
        <v>84</v>
      </c>
      <c r="AY5" s="25" t="s">
        <v>86</v>
      </c>
      <c r="AZ5" s="25" t="s">
        <v>87</v>
      </c>
      <c r="BA5" s="25" t="s">
        <v>88</v>
      </c>
      <c r="BB5" s="25" t="s">
        <v>89</v>
      </c>
      <c r="BC5" s="25" t="s">
        <v>90</v>
      </c>
      <c r="BD5" s="25" t="s">
        <v>85</v>
      </c>
      <c r="BE5" s="25" t="s">
        <v>80</v>
      </c>
      <c r="BF5" s="25" t="s">
        <v>81</v>
      </c>
      <c r="BG5" s="25" t="s">
        <v>82</v>
      </c>
      <c r="BH5" s="25" t="s">
        <v>83</v>
      </c>
      <c r="BI5" s="25" t="s">
        <v>84</v>
      </c>
      <c r="BJ5" s="25" t="s">
        <v>86</v>
      </c>
      <c r="BK5" s="25" t="s">
        <v>87</v>
      </c>
      <c r="BL5" s="25" t="s">
        <v>88</v>
      </c>
      <c r="BM5" s="25" t="s">
        <v>89</v>
      </c>
      <c r="BN5" s="25" t="s">
        <v>90</v>
      </c>
      <c r="BO5" s="25" t="s">
        <v>85</v>
      </c>
      <c r="BP5" s="25" t="s">
        <v>80</v>
      </c>
      <c r="BQ5" s="25" t="s">
        <v>81</v>
      </c>
      <c r="BR5" s="25" t="s">
        <v>82</v>
      </c>
      <c r="BS5" s="25" t="s">
        <v>83</v>
      </c>
      <c r="BT5" s="25" t="s">
        <v>84</v>
      </c>
      <c r="BU5" s="25" t="s">
        <v>86</v>
      </c>
      <c r="BV5" s="25" t="s">
        <v>87</v>
      </c>
      <c r="BW5" s="25" t="s">
        <v>88</v>
      </c>
      <c r="BX5" s="25" t="s">
        <v>89</v>
      </c>
      <c r="BY5" s="25" t="s">
        <v>90</v>
      </c>
      <c r="BZ5" s="25" t="s">
        <v>85</v>
      </c>
      <c r="CA5" s="25" t="s">
        <v>80</v>
      </c>
      <c r="CB5" s="25" t="s">
        <v>81</v>
      </c>
      <c r="CC5" s="25" t="s">
        <v>82</v>
      </c>
      <c r="CD5" s="25" t="s">
        <v>83</v>
      </c>
      <c r="CE5" s="25" t="s">
        <v>84</v>
      </c>
      <c r="CF5" s="25" t="s">
        <v>86</v>
      </c>
      <c r="CG5" s="25" t="s">
        <v>87</v>
      </c>
      <c r="CH5" s="25" t="s">
        <v>88</v>
      </c>
      <c r="CI5" s="25" t="s">
        <v>89</v>
      </c>
      <c r="CJ5" s="25" t="s">
        <v>90</v>
      </c>
      <c r="CK5" s="25" t="s">
        <v>85</v>
      </c>
      <c r="CL5" s="25" t="s">
        <v>80</v>
      </c>
      <c r="CM5" s="25" t="s">
        <v>81</v>
      </c>
      <c r="CN5" s="25" t="s">
        <v>82</v>
      </c>
      <c r="CO5" s="25" t="s">
        <v>83</v>
      </c>
      <c r="CP5" s="25" t="s">
        <v>84</v>
      </c>
      <c r="CQ5" s="25" t="s">
        <v>86</v>
      </c>
      <c r="CR5" s="25" t="s">
        <v>87</v>
      </c>
      <c r="CS5" s="25" t="s">
        <v>88</v>
      </c>
      <c r="CT5" s="25" t="s">
        <v>89</v>
      </c>
      <c r="CU5" s="25" t="s">
        <v>90</v>
      </c>
      <c r="CV5" s="25" t="s">
        <v>85</v>
      </c>
      <c r="CW5" s="25" t="s">
        <v>80</v>
      </c>
      <c r="CX5" s="25" t="s">
        <v>81</v>
      </c>
      <c r="CY5" s="25" t="s">
        <v>82</v>
      </c>
      <c r="CZ5" s="25" t="s">
        <v>83</v>
      </c>
      <c r="DA5" s="25" t="s">
        <v>84</v>
      </c>
      <c r="DB5" s="25" t="s">
        <v>86</v>
      </c>
      <c r="DC5" s="25" t="s">
        <v>87</v>
      </c>
      <c r="DD5" s="25" t="s">
        <v>88</v>
      </c>
      <c r="DE5" s="25" t="s">
        <v>89</v>
      </c>
      <c r="DF5" s="25" t="s">
        <v>90</v>
      </c>
      <c r="DG5" s="25" t="s">
        <v>85</v>
      </c>
      <c r="DH5" s="25" t="s">
        <v>80</v>
      </c>
      <c r="DI5" s="25" t="s">
        <v>81</v>
      </c>
      <c r="DJ5" s="25" t="s">
        <v>82</v>
      </c>
      <c r="DK5" s="25" t="s">
        <v>83</v>
      </c>
      <c r="DL5" s="25" t="s">
        <v>84</v>
      </c>
      <c r="DM5" s="25" t="s">
        <v>86</v>
      </c>
      <c r="DN5" s="25" t="s">
        <v>87</v>
      </c>
      <c r="DO5" s="25" t="s">
        <v>88</v>
      </c>
      <c r="DP5" s="25" t="s">
        <v>89</v>
      </c>
      <c r="DQ5" s="25" t="s">
        <v>90</v>
      </c>
      <c r="DR5" s="25" t="s">
        <v>85</v>
      </c>
      <c r="DS5" s="25" t="s">
        <v>80</v>
      </c>
      <c r="DT5" s="25" t="s">
        <v>81</v>
      </c>
      <c r="DU5" s="25" t="s">
        <v>82</v>
      </c>
      <c r="DV5" s="25" t="s">
        <v>83</v>
      </c>
      <c r="DW5" s="25" t="s">
        <v>84</v>
      </c>
      <c r="DX5" s="25" t="s">
        <v>86</v>
      </c>
      <c r="DY5" s="25" t="s">
        <v>87</v>
      </c>
      <c r="DZ5" s="25" t="s">
        <v>88</v>
      </c>
      <c r="EA5" s="25" t="s">
        <v>89</v>
      </c>
      <c r="EB5" s="25" t="s">
        <v>90</v>
      </c>
      <c r="EC5" s="25" t="s">
        <v>85</v>
      </c>
      <c r="ED5" s="25" t="s">
        <v>80</v>
      </c>
      <c r="EE5" s="25" t="s">
        <v>81</v>
      </c>
      <c r="EF5" s="25" t="s">
        <v>82</v>
      </c>
      <c r="EG5" s="25" t="s">
        <v>83</v>
      </c>
      <c r="EH5" s="25" t="s">
        <v>84</v>
      </c>
      <c r="EI5" s="25" t="s">
        <v>86</v>
      </c>
      <c r="EJ5" s="25" t="s">
        <v>87</v>
      </c>
      <c r="EK5" s="25" t="s">
        <v>88</v>
      </c>
      <c r="EL5" s="25" t="s">
        <v>89</v>
      </c>
      <c r="EM5" s="25" t="s">
        <v>90</v>
      </c>
      <c r="EN5" s="25" t="s">
        <v>85</v>
      </c>
    </row>
    <row r="6" spans="1:144" s="14" customFormat="1" x14ac:dyDescent="0.15">
      <c r="A6" s="15" t="s">
        <v>91</v>
      </c>
      <c r="B6" s="20">
        <f t="shared" ref="B6:W6" si="1">B7</f>
        <v>2022</v>
      </c>
      <c r="C6" s="20">
        <f t="shared" si="1"/>
        <v>122084</v>
      </c>
      <c r="D6" s="20">
        <f t="shared" si="1"/>
        <v>46</v>
      </c>
      <c r="E6" s="20">
        <f t="shared" si="1"/>
        <v>1</v>
      </c>
      <c r="F6" s="20">
        <f t="shared" si="1"/>
        <v>0</v>
      </c>
      <c r="G6" s="20">
        <f t="shared" si="1"/>
        <v>1</v>
      </c>
      <c r="H6" s="20" t="str">
        <f t="shared" si="1"/>
        <v>千葉県　野田市</v>
      </c>
      <c r="I6" s="20" t="str">
        <f t="shared" si="1"/>
        <v>法適用</v>
      </c>
      <c r="J6" s="20" t="str">
        <f t="shared" si="1"/>
        <v>水道事業</v>
      </c>
      <c r="K6" s="20" t="str">
        <f t="shared" si="1"/>
        <v>末端給水事業</v>
      </c>
      <c r="L6" s="20" t="str">
        <f t="shared" si="1"/>
        <v>A3</v>
      </c>
      <c r="M6" s="20" t="str">
        <f t="shared" si="1"/>
        <v>自治体職員</v>
      </c>
      <c r="N6" s="26" t="str">
        <f t="shared" si="1"/>
        <v>-</v>
      </c>
      <c r="O6" s="26">
        <f t="shared" si="1"/>
        <v>95.85</v>
      </c>
      <c r="P6" s="26">
        <f t="shared" si="1"/>
        <v>97.05</v>
      </c>
      <c r="Q6" s="26">
        <f t="shared" si="1"/>
        <v>2530</v>
      </c>
      <c r="R6" s="26">
        <f t="shared" si="1"/>
        <v>153661</v>
      </c>
      <c r="S6" s="26">
        <f t="shared" si="1"/>
        <v>103.55</v>
      </c>
      <c r="T6" s="26">
        <f t="shared" si="1"/>
        <v>1483.93</v>
      </c>
      <c r="U6" s="26">
        <f t="shared" si="1"/>
        <v>149071</v>
      </c>
      <c r="V6" s="26">
        <f t="shared" si="1"/>
        <v>94.11</v>
      </c>
      <c r="W6" s="26">
        <f t="shared" si="1"/>
        <v>1584.01</v>
      </c>
      <c r="X6" s="28">
        <f t="shared" ref="X6:AG6" si="2">IF(X7="",NA(),X7)</f>
        <v>119.06</v>
      </c>
      <c r="Y6" s="28">
        <f t="shared" si="2"/>
        <v>116.9</v>
      </c>
      <c r="Z6" s="28">
        <f t="shared" si="2"/>
        <v>118.47</v>
      </c>
      <c r="AA6" s="28">
        <f t="shared" si="2"/>
        <v>120.67</v>
      </c>
      <c r="AB6" s="28">
        <f t="shared" si="2"/>
        <v>118.58</v>
      </c>
      <c r="AC6" s="28">
        <f t="shared" si="2"/>
        <v>112.62</v>
      </c>
      <c r="AD6" s="28">
        <f t="shared" si="2"/>
        <v>112.82</v>
      </c>
      <c r="AE6" s="28">
        <f t="shared" si="2"/>
        <v>111.21</v>
      </c>
      <c r="AF6" s="28">
        <f t="shared" si="2"/>
        <v>111.89</v>
      </c>
      <c r="AG6" s="28">
        <f t="shared" si="2"/>
        <v>109.99</v>
      </c>
      <c r="AH6" s="26" t="str">
        <f>IF(AH7="","",IF(AH7="-","【-】","【"&amp;SUBSTITUTE(TEXT(AH7,"#,##0.00"),"-","△")&amp;"】"))</f>
        <v>【108.70】</v>
      </c>
      <c r="AI6" s="26">
        <f t="shared" ref="AI6:AR6" si="3">IF(AI7="",NA(),AI7)</f>
        <v>0</v>
      </c>
      <c r="AJ6" s="26">
        <f t="shared" si="3"/>
        <v>0</v>
      </c>
      <c r="AK6" s="26">
        <f t="shared" si="3"/>
        <v>0</v>
      </c>
      <c r="AL6" s="26">
        <f t="shared" si="3"/>
        <v>0</v>
      </c>
      <c r="AM6" s="26">
        <f t="shared" si="3"/>
        <v>0</v>
      </c>
      <c r="AN6" s="28">
        <f t="shared" si="3"/>
        <v>0.75</v>
      </c>
      <c r="AO6" s="26">
        <f t="shared" si="3"/>
        <v>0</v>
      </c>
      <c r="AP6" s="26">
        <f t="shared" si="3"/>
        <v>0</v>
      </c>
      <c r="AQ6" s="28">
        <f t="shared" si="3"/>
        <v>0.45</v>
      </c>
      <c r="AR6" s="26">
        <f t="shared" si="3"/>
        <v>0</v>
      </c>
      <c r="AS6" s="26" t="str">
        <f>IF(AS7="","",IF(AS7="-","【-】","【"&amp;SUBSTITUTE(TEXT(AS7,"#,##0.00"),"-","△")&amp;"】"))</f>
        <v>【1.34】</v>
      </c>
      <c r="AT6" s="28">
        <f t="shared" ref="AT6:BC6" si="4">IF(AT7="",NA(),AT7)</f>
        <v>885.78</v>
      </c>
      <c r="AU6" s="28">
        <f t="shared" si="4"/>
        <v>820.75</v>
      </c>
      <c r="AV6" s="28">
        <f t="shared" si="4"/>
        <v>809.37</v>
      </c>
      <c r="AW6" s="28">
        <f t="shared" si="4"/>
        <v>769.94</v>
      </c>
      <c r="AX6" s="28">
        <f t="shared" si="4"/>
        <v>1019.79</v>
      </c>
      <c r="AY6" s="28">
        <f t="shared" si="4"/>
        <v>318.89</v>
      </c>
      <c r="AZ6" s="28">
        <f t="shared" si="4"/>
        <v>358.91</v>
      </c>
      <c r="BA6" s="28">
        <f t="shared" si="4"/>
        <v>360.96</v>
      </c>
      <c r="BB6" s="28">
        <f t="shared" si="4"/>
        <v>351.29</v>
      </c>
      <c r="BC6" s="28">
        <f t="shared" si="4"/>
        <v>364.24</v>
      </c>
      <c r="BD6" s="26" t="str">
        <f>IF(BD7="","",IF(BD7="-","【-】","【"&amp;SUBSTITUTE(TEXT(BD7,"#,##0.00"),"-","△")&amp;"】"))</f>
        <v>【252.29】</v>
      </c>
      <c r="BE6" s="28">
        <f t="shared" ref="BE6:BN6" si="5">IF(BE7="",NA(),BE7)</f>
        <v>68.239999999999995</v>
      </c>
      <c r="BF6" s="28">
        <f t="shared" si="5"/>
        <v>56.95</v>
      </c>
      <c r="BG6" s="28">
        <f t="shared" si="5"/>
        <v>46.63</v>
      </c>
      <c r="BH6" s="28">
        <f t="shared" si="5"/>
        <v>34.32</v>
      </c>
      <c r="BI6" s="28">
        <f t="shared" si="5"/>
        <v>24.15</v>
      </c>
      <c r="BJ6" s="28">
        <f t="shared" si="5"/>
        <v>290.07</v>
      </c>
      <c r="BK6" s="28">
        <f t="shared" si="5"/>
        <v>247.27</v>
      </c>
      <c r="BL6" s="28">
        <f t="shared" si="5"/>
        <v>239.18</v>
      </c>
      <c r="BM6" s="28">
        <f t="shared" si="5"/>
        <v>236.29</v>
      </c>
      <c r="BN6" s="28">
        <f t="shared" si="5"/>
        <v>238.77</v>
      </c>
      <c r="BO6" s="26" t="str">
        <f>IF(BO7="","",IF(BO7="-","【-】","【"&amp;SUBSTITUTE(TEXT(BO7,"#,##0.00"),"-","△")&amp;"】"))</f>
        <v>【268.07】</v>
      </c>
      <c r="BP6" s="28">
        <f t="shared" ref="BP6:BY6" si="6">IF(BP7="",NA(),BP7)</f>
        <v>107.72</v>
      </c>
      <c r="BQ6" s="28">
        <f t="shared" si="6"/>
        <v>105.7</v>
      </c>
      <c r="BR6" s="28">
        <f t="shared" si="6"/>
        <v>101.62</v>
      </c>
      <c r="BS6" s="28">
        <f t="shared" si="6"/>
        <v>101.96</v>
      </c>
      <c r="BT6" s="28">
        <f t="shared" si="6"/>
        <v>90.56</v>
      </c>
      <c r="BU6" s="28">
        <f t="shared" si="6"/>
        <v>104.84</v>
      </c>
      <c r="BV6" s="28">
        <f t="shared" si="6"/>
        <v>105.34</v>
      </c>
      <c r="BW6" s="28">
        <f t="shared" si="6"/>
        <v>101.89</v>
      </c>
      <c r="BX6" s="28">
        <f t="shared" si="6"/>
        <v>104.33</v>
      </c>
      <c r="BY6" s="28">
        <f t="shared" si="6"/>
        <v>98.85</v>
      </c>
      <c r="BZ6" s="26" t="str">
        <f>IF(BZ7="","",IF(BZ7="-","【-】","【"&amp;SUBSTITUTE(TEXT(BZ7,"#,##0.00"),"-","△")&amp;"】"))</f>
        <v>【97.47】</v>
      </c>
      <c r="CA6" s="28">
        <f t="shared" ref="CA6:CJ6" si="7">IF(CA7="",NA(),CA7)</f>
        <v>180.19</v>
      </c>
      <c r="CB6" s="28">
        <f t="shared" si="7"/>
        <v>182.8</v>
      </c>
      <c r="CC6" s="28">
        <f t="shared" si="7"/>
        <v>174.09</v>
      </c>
      <c r="CD6" s="28">
        <f t="shared" si="7"/>
        <v>174.23</v>
      </c>
      <c r="CE6" s="28">
        <f t="shared" si="7"/>
        <v>180.53</v>
      </c>
      <c r="CF6" s="28">
        <f t="shared" si="7"/>
        <v>161.82</v>
      </c>
      <c r="CG6" s="28">
        <f t="shared" si="7"/>
        <v>159.6</v>
      </c>
      <c r="CH6" s="28">
        <f t="shared" si="7"/>
        <v>156.32</v>
      </c>
      <c r="CI6" s="28">
        <f t="shared" si="7"/>
        <v>157.4</v>
      </c>
      <c r="CJ6" s="28">
        <f t="shared" si="7"/>
        <v>162.61000000000001</v>
      </c>
      <c r="CK6" s="26" t="str">
        <f>IF(CK7="","",IF(CK7="-","【-】","【"&amp;SUBSTITUTE(TEXT(CK7,"#,##0.00"),"-","△")&amp;"】"))</f>
        <v>【174.75】</v>
      </c>
      <c r="CL6" s="28">
        <f t="shared" ref="CL6:CU6" si="8">IF(CL7="",NA(),CL7)</f>
        <v>67.63</v>
      </c>
      <c r="CM6" s="28">
        <f t="shared" si="8"/>
        <v>67.78</v>
      </c>
      <c r="CN6" s="28">
        <f t="shared" si="8"/>
        <v>69.8</v>
      </c>
      <c r="CO6" s="28">
        <f t="shared" si="8"/>
        <v>69.52</v>
      </c>
      <c r="CP6" s="28">
        <f t="shared" si="8"/>
        <v>69.349999999999994</v>
      </c>
      <c r="CQ6" s="28">
        <f t="shared" si="8"/>
        <v>62.32</v>
      </c>
      <c r="CR6" s="28">
        <f t="shared" si="8"/>
        <v>62.05</v>
      </c>
      <c r="CS6" s="28">
        <f t="shared" si="8"/>
        <v>63.23</v>
      </c>
      <c r="CT6" s="28">
        <f t="shared" si="8"/>
        <v>62.59</v>
      </c>
      <c r="CU6" s="28">
        <f t="shared" si="8"/>
        <v>61.81</v>
      </c>
      <c r="CV6" s="26" t="str">
        <f>IF(CV7="","",IF(CV7="-","【-】","【"&amp;SUBSTITUTE(TEXT(CV7,"#,##0.00"),"-","△")&amp;"】"))</f>
        <v>【59.97】</v>
      </c>
      <c r="CW6" s="28">
        <f t="shared" ref="CW6:DF6" si="9">IF(CW7="",NA(),CW7)</f>
        <v>96.23</v>
      </c>
      <c r="CX6" s="28">
        <f t="shared" si="9"/>
        <v>94.88</v>
      </c>
      <c r="CY6" s="28">
        <f t="shared" si="9"/>
        <v>95.83</v>
      </c>
      <c r="CZ6" s="28">
        <f t="shared" si="9"/>
        <v>96.02</v>
      </c>
      <c r="DA6" s="28">
        <f t="shared" si="9"/>
        <v>95.03</v>
      </c>
      <c r="DB6" s="28">
        <f t="shared" si="9"/>
        <v>90.19</v>
      </c>
      <c r="DC6" s="28">
        <f t="shared" si="9"/>
        <v>89.11</v>
      </c>
      <c r="DD6" s="28">
        <f t="shared" si="9"/>
        <v>89.35</v>
      </c>
      <c r="DE6" s="28">
        <f t="shared" si="9"/>
        <v>89.7</v>
      </c>
      <c r="DF6" s="28">
        <f t="shared" si="9"/>
        <v>89.24</v>
      </c>
      <c r="DG6" s="26" t="str">
        <f>IF(DG7="","",IF(DG7="-","【-】","【"&amp;SUBSTITUTE(TEXT(DG7,"#,##0.00"),"-","△")&amp;"】"))</f>
        <v>【89.76】</v>
      </c>
      <c r="DH6" s="28">
        <f t="shared" ref="DH6:DQ6" si="10">IF(DH7="",NA(),DH7)</f>
        <v>54.05</v>
      </c>
      <c r="DI6" s="28">
        <f t="shared" si="10"/>
        <v>54.75</v>
      </c>
      <c r="DJ6" s="28">
        <f t="shared" si="10"/>
        <v>55.08</v>
      </c>
      <c r="DK6" s="28">
        <f t="shared" si="10"/>
        <v>55.85</v>
      </c>
      <c r="DL6" s="28">
        <f t="shared" si="10"/>
        <v>56.98</v>
      </c>
      <c r="DM6" s="28">
        <f t="shared" si="10"/>
        <v>48.86</v>
      </c>
      <c r="DN6" s="28">
        <f t="shared" si="10"/>
        <v>48.69</v>
      </c>
      <c r="DO6" s="28">
        <f t="shared" si="10"/>
        <v>49.62</v>
      </c>
      <c r="DP6" s="28">
        <f t="shared" si="10"/>
        <v>50.5</v>
      </c>
      <c r="DQ6" s="28">
        <f t="shared" si="10"/>
        <v>51.28</v>
      </c>
      <c r="DR6" s="26" t="str">
        <f>IF(DR7="","",IF(DR7="-","【-】","【"&amp;SUBSTITUTE(TEXT(DR7,"#,##0.00"),"-","△")&amp;"】"))</f>
        <v>【51.51】</v>
      </c>
      <c r="DS6" s="28">
        <f t="shared" ref="DS6:EB6" si="11">IF(DS7="",NA(),DS7)</f>
        <v>12.63</v>
      </c>
      <c r="DT6" s="28">
        <f t="shared" si="11"/>
        <v>17.3</v>
      </c>
      <c r="DU6" s="28">
        <f t="shared" si="11"/>
        <v>21.4</v>
      </c>
      <c r="DV6" s="28">
        <f t="shared" si="11"/>
        <v>22.33</v>
      </c>
      <c r="DW6" s="28">
        <f t="shared" si="11"/>
        <v>23</v>
      </c>
      <c r="DX6" s="28">
        <f t="shared" si="11"/>
        <v>18.510000000000002</v>
      </c>
      <c r="DY6" s="28">
        <f t="shared" si="11"/>
        <v>18.260000000000002</v>
      </c>
      <c r="DZ6" s="28">
        <f t="shared" si="11"/>
        <v>19.510000000000002</v>
      </c>
      <c r="EA6" s="28">
        <f t="shared" si="11"/>
        <v>21.19</v>
      </c>
      <c r="EB6" s="28">
        <f t="shared" si="11"/>
        <v>22.64</v>
      </c>
      <c r="EC6" s="26" t="str">
        <f>IF(EC7="","",IF(EC7="-","【-】","【"&amp;SUBSTITUTE(TEXT(EC7,"#,##0.00"),"-","△")&amp;"】"))</f>
        <v>【23.75】</v>
      </c>
      <c r="ED6" s="28">
        <f t="shared" ref="ED6:EM6" si="12">IF(ED7="",NA(),ED7)</f>
        <v>0.49</v>
      </c>
      <c r="EE6" s="28">
        <f t="shared" si="12"/>
        <v>0.37</v>
      </c>
      <c r="EF6" s="28">
        <f t="shared" si="12"/>
        <v>0.3</v>
      </c>
      <c r="EG6" s="28">
        <f t="shared" si="12"/>
        <v>0.16</v>
      </c>
      <c r="EH6" s="28">
        <f t="shared" si="12"/>
        <v>0.19</v>
      </c>
      <c r="EI6" s="28">
        <f t="shared" si="12"/>
        <v>0.7</v>
      </c>
      <c r="EJ6" s="28">
        <f t="shared" si="12"/>
        <v>0.66</v>
      </c>
      <c r="EK6" s="28">
        <f t="shared" si="12"/>
        <v>0.67</v>
      </c>
      <c r="EL6" s="28">
        <f t="shared" si="12"/>
        <v>0.62</v>
      </c>
      <c r="EM6" s="28">
        <f t="shared" si="12"/>
        <v>0.6</v>
      </c>
      <c r="EN6" s="26" t="str">
        <f>IF(EN7="","",IF(EN7="-","【-】","【"&amp;SUBSTITUTE(TEXT(EN7,"#,##0.00"),"-","△")&amp;"】"))</f>
        <v>【0.67】</v>
      </c>
    </row>
    <row r="7" spans="1:144" s="14" customFormat="1" x14ac:dyDescent="0.15">
      <c r="A7" s="15"/>
      <c r="B7" s="21">
        <v>2022</v>
      </c>
      <c r="C7" s="21">
        <v>122084</v>
      </c>
      <c r="D7" s="21">
        <v>46</v>
      </c>
      <c r="E7" s="21">
        <v>1</v>
      </c>
      <c r="F7" s="21">
        <v>0</v>
      </c>
      <c r="G7" s="21">
        <v>1</v>
      </c>
      <c r="H7" s="21" t="s">
        <v>92</v>
      </c>
      <c r="I7" s="21" t="s">
        <v>93</v>
      </c>
      <c r="J7" s="21" t="s">
        <v>94</v>
      </c>
      <c r="K7" s="21" t="s">
        <v>95</v>
      </c>
      <c r="L7" s="21" t="s">
        <v>96</v>
      </c>
      <c r="M7" s="21" t="s">
        <v>97</v>
      </c>
      <c r="N7" s="27" t="s">
        <v>98</v>
      </c>
      <c r="O7" s="27">
        <v>95.85</v>
      </c>
      <c r="P7" s="27">
        <v>97.05</v>
      </c>
      <c r="Q7" s="27">
        <v>2530</v>
      </c>
      <c r="R7" s="27">
        <v>153661</v>
      </c>
      <c r="S7" s="27">
        <v>103.55</v>
      </c>
      <c r="T7" s="27">
        <v>1483.93</v>
      </c>
      <c r="U7" s="27">
        <v>149071</v>
      </c>
      <c r="V7" s="27">
        <v>94.11</v>
      </c>
      <c r="W7" s="27">
        <v>1584.01</v>
      </c>
      <c r="X7" s="27">
        <v>119.06</v>
      </c>
      <c r="Y7" s="27">
        <v>116.9</v>
      </c>
      <c r="Z7" s="27">
        <v>118.47</v>
      </c>
      <c r="AA7" s="27">
        <v>120.67</v>
      </c>
      <c r="AB7" s="27">
        <v>118.58</v>
      </c>
      <c r="AC7" s="27">
        <v>112.62</v>
      </c>
      <c r="AD7" s="27">
        <v>112.82</v>
      </c>
      <c r="AE7" s="27">
        <v>111.21</v>
      </c>
      <c r="AF7" s="27">
        <v>111.89</v>
      </c>
      <c r="AG7" s="27">
        <v>109.99</v>
      </c>
      <c r="AH7" s="27">
        <v>108.7</v>
      </c>
      <c r="AI7" s="27">
        <v>0</v>
      </c>
      <c r="AJ7" s="27">
        <v>0</v>
      </c>
      <c r="AK7" s="27">
        <v>0</v>
      </c>
      <c r="AL7" s="27">
        <v>0</v>
      </c>
      <c r="AM7" s="27">
        <v>0</v>
      </c>
      <c r="AN7" s="27">
        <v>0.75</v>
      </c>
      <c r="AO7" s="27">
        <v>0</v>
      </c>
      <c r="AP7" s="27">
        <v>0</v>
      </c>
      <c r="AQ7" s="27">
        <v>0.45</v>
      </c>
      <c r="AR7" s="27">
        <v>0</v>
      </c>
      <c r="AS7" s="27">
        <v>1.34</v>
      </c>
      <c r="AT7" s="27">
        <v>885.78</v>
      </c>
      <c r="AU7" s="27">
        <v>820.75</v>
      </c>
      <c r="AV7" s="27">
        <v>809.37</v>
      </c>
      <c r="AW7" s="27">
        <v>769.94</v>
      </c>
      <c r="AX7" s="27">
        <v>1019.79</v>
      </c>
      <c r="AY7" s="27">
        <v>318.89</v>
      </c>
      <c r="AZ7" s="27">
        <v>358.91</v>
      </c>
      <c r="BA7" s="27">
        <v>360.96</v>
      </c>
      <c r="BB7" s="27">
        <v>351.29</v>
      </c>
      <c r="BC7" s="27">
        <v>364.24</v>
      </c>
      <c r="BD7" s="27">
        <v>252.29</v>
      </c>
      <c r="BE7" s="27">
        <v>68.239999999999995</v>
      </c>
      <c r="BF7" s="27">
        <v>56.95</v>
      </c>
      <c r="BG7" s="27">
        <v>46.63</v>
      </c>
      <c r="BH7" s="27">
        <v>34.32</v>
      </c>
      <c r="BI7" s="27">
        <v>24.15</v>
      </c>
      <c r="BJ7" s="27">
        <v>290.07</v>
      </c>
      <c r="BK7" s="27">
        <v>247.27</v>
      </c>
      <c r="BL7" s="27">
        <v>239.18</v>
      </c>
      <c r="BM7" s="27">
        <v>236.29</v>
      </c>
      <c r="BN7" s="27">
        <v>238.77</v>
      </c>
      <c r="BO7" s="27">
        <v>268.07</v>
      </c>
      <c r="BP7" s="27">
        <v>107.72</v>
      </c>
      <c r="BQ7" s="27">
        <v>105.7</v>
      </c>
      <c r="BR7" s="27">
        <v>101.62</v>
      </c>
      <c r="BS7" s="27">
        <v>101.96</v>
      </c>
      <c r="BT7" s="27">
        <v>90.56</v>
      </c>
      <c r="BU7" s="27">
        <v>104.84</v>
      </c>
      <c r="BV7" s="27">
        <v>105.34</v>
      </c>
      <c r="BW7" s="27">
        <v>101.89</v>
      </c>
      <c r="BX7" s="27">
        <v>104.33</v>
      </c>
      <c r="BY7" s="27">
        <v>98.85</v>
      </c>
      <c r="BZ7" s="27">
        <v>97.47</v>
      </c>
      <c r="CA7" s="27">
        <v>180.19</v>
      </c>
      <c r="CB7" s="27">
        <v>182.8</v>
      </c>
      <c r="CC7" s="27">
        <v>174.09</v>
      </c>
      <c r="CD7" s="27">
        <v>174.23</v>
      </c>
      <c r="CE7" s="27">
        <v>180.53</v>
      </c>
      <c r="CF7" s="27">
        <v>161.82</v>
      </c>
      <c r="CG7" s="27">
        <v>159.6</v>
      </c>
      <c r="CH7" s="27">
        <v>156.32</v>
      </c>
      <c r="CI7" s="27">
        <v>157.4</v>
      </c>
      <c r="CJ7" s="27">
        <v>162.61000000000001</v>
      </c>
      <c r="CK7" s="27">
        <v>174.75</v>
      </c>
      <c r="CL7" s="27">
        <v>67.63</v>
      </c>
      <c r="CM7" s="27">
        <v>67.78</v>
      </c>
      <c r="CN7" s="27">
        <v>69.8</v>
      </c>
      <c r="CO7" s="27">
        <v>69.52</v>
      </c>
      <c r="CP7" s="27">
        <v>69.349999999999994</v>
      </c>
      <c r="CQ7" s="27">
        <v>62.32</v>
      </c>
      <c r="CR7" s="27">
        <v>62.05</v>
      </c>
      <c r="CS7" s="27">
        <v>63.23</v>
      </c>
      <c r="CT7" s="27">
        <v>62.59</v>
      </c>
      <c r="CU7" s="27">
        <v>61.81</v>
      </c>
      <c r="CV7" s="27">
        <v>59.97</v>
      </c>
      <c r="CW7" s="27">
        <v>96.23</v>
      </c>
      <c r="CX7" s="27">
        <v>94.88</v>
      </c>
      <c r="CY7" s="27">
        <v>95.83</v>
      </c>
      <c r="CZ7" s="27">
        <v>96.02</v>
      </c>
      <c r="DA7" s="27">
        <v>95.03</v>
      </c>
      <c r="DB7" s="27">
        <v>90.19</v>
      </c>
      <c r="DC7" s="27">
        <v>89.11</v>
      </c>
      <c r="DD7" s="27">
        <v>89.35</v>
      </c>
      <c r="DE7" s="27">
        <v>89.7</v>
      </c>
      <c r="DF7" s="27">
        <v>89.24</v>
      </c>
      <c r="DG7" s="27">
        <v>89.76</v>
      </c>
      <c r="DH7" s="27">
        <v>54.05</v>
      </c>
      <c r="DI7" s="27">
        <v>54.75</v>
      </c>
      <c r="DJ7" s="27">
        <v>55.08</v>
      </c>
      <c r="DK7" s="27">
        <v>55.85</v>
      </c>
      <c r="DL7" s="27">
        <v>56.98</v>
      </c>
      <c r="DM7" s="27">
        <v>48.86</v>
      </c>
      <c r="DN7" s="27">
        <v>48.69</v>
      </c>
      <c r="DO7" s="27">
        <v>49.62</v>
      </c>
      <c r="DP7" s="27">
        <v>50.5</v>
      </c>
      <c r="DQ7" s="27">
        <v>51.28</v>
      </c>
      <c r="DR7" s="27">
        <v>51.51</v>
      </c>
      <c r="DS7" s="27">
        <v>12.63</v>
      </c>
      <c r="DT7" s="27">
        <v>17.3</v>
      </c>
      <c r="DU7" s="27">
        <v>21.4</v>
      </c>
      <c r="DV7" s="27">
        <v>22.33</v>
      </c>
      <c r="DW7" s="27">
        <v>23</v>
      </c>
      <c r="DX7" s="27">
        <v>18.510000000000002</v>
      </c>
      <c r="DY7" s="27">
        <v>18.260000000000002</v>
      </c>
      <c r="DZ7" s="27">
        <v>19.510000000000002</v>
      </c>
      <c r="EA7" s="27">
        <v>21.19</v>
      </c>
      <c r="EB7" s="27">
        <v>22.64</v>
      </c>
      <c r="EC7" s="27">
        <v>23.75</v>
      </c>
      <c r="ED7" s="27">
        <v>0.49</v>
      </c>
      <c r="EE7" s="27">
        <v>0.37</v>
      </c>
      <c r="EF7" s="27">
        <v>0.3</v>
      </c>
      <c r="EG7" s="27">
        <v>0.16</v>
      </c>
      <c r="EH7" s="27">
        <v>0.19</v>
      </c>
      <c r="EI7" s="27">
        <v>0.7</v>
      </c>
      <c r="EJ7" s="27">
        <v>0.66</v>
      </c>
      <c r="EK7" s="27">
        <v>0.67</v>
      </c>
      <c r="EL7" s="27">
        <v>0.62</v>
      </c>
      <c r="EM7" s="27">
        <v>0.6</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48</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2024-01-25T06:34:09Z</cp:lastPrinted>
  <dcterms:created xsi:type="dcterms:W3CDTF">2023-12-05T00:51:39Z</dcterms:created>
  <dcterms:modified xsi:type="dcterms:W3CDTF">2024-02-21T04:38:29Z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2024-01-30T02:43:23Z</vt:filetime>
  </property>
</Properties>
</file>