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SRCX0705001.mobara.local\茂原市役所\10.都市建設部\都市計画課\●交通政策係●\■駐車場\■調査・回答\財政課調査\経営比較分析表の分析等について\R5(R4決算）\【確認依頼】経営比較分析表について（駐車場整備事業）\"/>
    </mc:Choice>
  </mc:AlternateContent>
  <xr:revisionPtr revIDLastSave="0" documentId="13_ncr:1_{EA690030-453D-4995-AFD4-69EFC27FF849}" xr6:coauthVersionLast="36" xr6:coauthVersionMax="47" xr10:uidLastSave="{00000000-0000-0000-0000-000000000000}"/>
  <workbookProtection workbookAlgorithmName="SHA-512" workbookHashValue="f31lN6c9oP5fmNU4qJYhTX5TnrrST3C4GMnmU2nknjnok/V9LscQ6Bs6b27Do2gc+l5/v/+ePeqBbTg4Ch02hw==" workbookSaltValue="h9DyUkPKXPrO1m8xHXvrtQ==" workbookSpinCount="100000" lockStructure="1"/>
  <bookViews>
    <workbookView xWindow="-23145" yWindow="-105" windowWidth="23250" windowHeight="1245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DM7" i="5"/>
  <c r="DL7" i="5"/>
  <c r="DK7" i="5"/>
  <c r="DI7" i="5"/>
  <c r="DH7" i="5"/>
  <c r="DG7" i="5"/>
  <c r="DF7" i="5"/>
  <c r="KP78" i="4" s="1"/>
  <c r="DE7" i="5"/>
  <c r="DD7" i="5"/>
  <c r="DC7" i="5"/>
  <c r="DB7" i="5"/>
  <c r="DA7" i="5"/>
  <c r="KP77" i="4" s="1"/>
  <c r="CZ7" i="5"/>
  <c r="CN7" i="5"/>
  <c r="CM7" i="5"/>
  <c r="CV67" i="4" s="1"/>
  <c r="BZ7" i="5"/>
  <c r="MA53" i="4" s="1"/>
  <c r="BY7" i="5"/>
  <c r="LH53" i="4" s="1"/>
  <c r="BX7" i="5"/>
  <c r="BW7" i="5"/>
  <c r="BV7" i="5"/>
  <c r="JC53" i="4" s="1"/>
  <c r="BU7" i="5"/>
  <c r="BT7" i="5"/>
  <c r="BS7" i="5"/>
  <c r="BR7" i="5"/>
  <c r="BQ7" i="5"/>
  <c r="BO7" i="5"/>
  <c r="BN7" i="5"/>
  <c r="BM7" i="5"/>
  <c r="FX53" i="4" s="1"/>
  <c r="BL7" i="5"/>
  <c r="BK7" i="5"/>
  <c r="BJ7" i="5"/>
  <c r="BI7" i="5"/>
  <c r="BH7" i="5"/>
  <c r="BG7" i="5"/>
  <c r="BF7" i="5"/>
  <c r="BD7" i="5"/>
  <c r="BC7" i="5"/>
  <c r="BB7" i="5"/>
  <c r="BA7" i="5"/>
  <c r="AN53" i="4" s="1"/>
  <c r="AZ7" i="5"/>
  <c r="AY7" i="5"/>
  <c r="CS52" i="4" s="1"/>
  <c r="AX7" i="5"/>
  <c r="AW7" i="5"/>
  <c r="AV7" i="5"/>
  <c r="AN52" i="4" s="1"/>
  <c r="AU7" i="5"/>
  <c r="AS7" i="5"/>
  <c r="AR7" i="5"/>
  <c r="AQ7" i="5"/>
  <c r="FX32" i="4" s="1"/>
  <c r="AP7" i="5"/>
  <c r="FE32" i="4" s="1"/>
  <c r="AO7" i="5"/>
  <c r="AN7" i="5"/>
  <c r="AM7" i="5"/>
  <c r="AL7" i="5"/>
  <c r="AK7" i="5"/>
  <c r="AJ7" i="5"/>
  <c r="EL31" i="4" s="1"/>
  <c r="AH7" i="5"/>
  <c r="CS32" i="4" s="1"/>
  <c r="AG7" i="5"/>
  <c r="AF7" i="5"/>
  <c r="AE7" i="5"/>
  <c r="AD7" i="5"/>
  <c r="U32" i="4" s="1"/>
  <c r="AC7" i="5"/>
  <c r="AB7" i="5"/>
  <c r="AA7" i="5"/>
  <c r="Z7" i="5"/>
  <c r="Y7" i="5"/>
  <c r="X7" i="5"/>
  <c r="W7" i="5"/>
  <c r="V7" i="5"/>
  <c r="HX10" i="4" s="1"/>
  <c r="U7" i="5"/>
  <c r="T7" i="5"/>
  <c r="S7" i="5"/>
  <c r="HX8" i="4" s="1"/>
  <c r="R7" i="5"/>
  <c r="Q7" i="5"/>
  <c r="CF10" i="4" s="1"/>
  <c r="P7" i="5"/>
  <c r="O7" i="5"/>
  <c r="N7" i="5"/>
  <c r="FJ8" i="4" s="1"/>
  <c r="M7" i="5"/>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KO53" i="4"/>
  <c r="JV53" i="4"/>
  <c r="HJ53" i="4"/>
  <c r="GQ53" i="4"/>
  <c r="FE53" i="4"/>
  <c r="EL53" i="4"/>
  <c r="CS53" i="4"/>
  <c r="BZ53" i="4"/>
  <c r="BG53" i="4"/>
  <c r="U53" i="4"/>
  <c r="MA52" i="4"/>
  <c r="LH52" i="4"/>
  <c r="KO52" i="4"/>
  <c r="JV52" i="4"/>
  <c r="JC52" i="4"/>
  <c r="HJ52" i="4"/>
  <c r="GQ52" i="4"/>
  <c r="FX52" i="4"/>
  <c r="FE52" i="4"/>
  <c r="EL52" i="4"/>
  <c r="BZ52" i="4"/>
  <c r="BG52" i="4"/>
  <c r="U52" i="4"/>
  <c r="MA32" i="4"/>
  <c r="LH32" i="4"/>
  <c r="KO32" i="4"/>
  <c r="JV32" i="4"/>
  <c r="JC32" i="4"/>
  <c r="HJ32" i="4"/>
  <c r="GQ32" i="4"/>
  <c r="EL32" i="4"/>
  <c r="BZ32" i="4"/>
  <c r="BG32" i="4"/>
  <c r="AN32" i="4"/>
  <c r="LH31" i="4"/>
  <c r="KO31" i="4"/>
  <c r="JV31" i="4"/>
  <c r="JC31" i="4"/>
  <c r="HJ31" i="4"/>
  <c r="GQ31" i="4"/>
  <c r="FX31" i="4"/>
  <c r="FE31" i="4"/>
  <c r="CS31" i="4"/>
  <c r="BZ31" i="4"/>
  <c r="BG31" i="4"/>
  <c r="AN31" i="4"/>
  <c r="U31" i="4"/>
  <c r="LJ10" i="4"/>
  <c r="JQ10" i="4"/>
  <c r="DU10" i="4"/>
  <c r="B10" i="4"/>
  <c r="LJ8" i="4"/>
  <c r="JQ8" i="4"/>
  <c r="DU8" i="4"/>
  <c r="CF8" i="4"/>
  <c r="C11" i="5" l="1"/>
  <c r="FE51" i="4" s="1"/>
  <c r="BZ76" i="4"/>
  <c r="MA51" i="4"/>
  <c r="CS30" i="4"/>
  <c r="MI76" i="4"/>
  <c r="HJ51" i="4"/>
  <c r="MA30" i="4"/>
  <c r="IT76" i="4"/>
  <c r="CS51" i="4"/>
  <c r="HJ30" i="4"/>
  <c r="D11" i="5"/>
  <c r="E11" i="5"/>
  <c r="B11" i="5"/>
  <c r="JV30" i="4" l="1"/>
  <c r="FE30" i="4"/>
  <c r="AN30" i="4"/>
  <c r="HA76" i="4"/>
  <c r="AN51" i="4"/>
  <c r="KP76" i="4"/>
  <c r="JV51" i="4"/>
  <c r="AG76" i="4"/>
  <c r="BZ30" i="4"/>
  <c r="BZ51" i="4"/>
  <c r="BK76" i="4"/>
  <c r="LH51" i="4"/>
  <c r="GQ30" i="4"/>
  <c r="LT76" i="4"/>
  <c r="GQ51" i="4"/>
  <c r="LH30" i="4"/>
  <c r="IE76" i="4"/>
  <c r="R76" i="4"/>
  <c r="JC51" i="4"/>
  <c r="KA76" i="4"/>
  <c r="EL51" i="4"/>
  <c r="JC30" i="4"/>
  <c r="GL76" i="4"/>
  <c r="U51" i="4"/>
  <c r="EL30" i="4"/>
  <c r="U30" i="4"/>
  <c r="HP76" i="4"/>
  <c r="BG51" i="4"/>
  <c r="FX30" i="4"/>
  <c r="KO30" i="4"/>
  <c r="BG30" i="4"/>
  <c r="FX51" i="4"/>
  <c r="AV76" i="4"/>
  <c r="KO51" i="4"/>
  <c r="LE76" i="4"/>
</calcChain>
</file>

<file path=xl/sharedStrings.xml><?xml version="1.0" encoding="utf-8"?>
<sst xmlns="http://schemas.openxmlformats.org/spreadsheetml/2006/main" count="278" uniqueCount="142">
  <si>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</si>
  <si>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</si>
  <si>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</si>
  <si>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</si>
  <si>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</si>
  <si>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</si>
  <si>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</si>
  <si>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</si>
  <si>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</si>
  <si>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</si>
  <si>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</si>
  <si>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</si>
  <si>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</si>
  <si>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</si>
  <si>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</si>
  <si>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</si>
  <si>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</si>
  <si>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</si>
  <si>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</si>
  <si>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</si>
  <si>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</si>
  <si>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</si>
  <si>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</si>
  <si>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</si>
  <si>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</si>
  <si>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</si>
  <si>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</si>
  <si>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</si>
  <si>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</si>
  <si>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</si>
  <si>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</si>
  <si>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</si>
  <si>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</si>
  <si>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</si>
  <si>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</si>
  <si>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</si>
  <si>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</si>
  <si>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</si>
  <si>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</si>
  <si>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</si>
  <si>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</si>
  <si>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</si>
  <si>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</si>
  <si>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</si>
  <si>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</si>
  <si>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</si>
  <si>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</si>
  <si>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</si>
  <si>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</si>
  <si>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</si>
  <si>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</si>
  <si>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</si>
  <si>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</si>
  <si>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</si>
  <si>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</si>
  <si>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</si>
  <si>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</si>
  <si>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</si>
  <si>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</si>
  <si>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</si>
  <si>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</si>
  <si>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</si>
  <si>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</si>
  <si>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</si>
  <si>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</si>
  <si>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</si>
  <si>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</si>
  <si>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</si>
  <si>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</si>
  <si>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</si>
  <si>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</si>
  <si>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</si>
  <si>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</si>
  <si>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</si>
  <si>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</si>
  <si>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</si>
  <si>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</si>
  <si>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</si>
  <si>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</si>
  <si>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</si>
  <si>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</si>
  <si>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</si>
  <si>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</si>
  <si>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</si>
  <si>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</si>
  <si>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</si>
  <si>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</si>
  <si>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</si>
  <si>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</si>
  <si>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</si>
  <si>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</si>
  <si>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</si>
  <si>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</si>
  <si>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</si>
  <si>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</si>
  <si>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</si>
  <si>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</si>
  <si>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</si>
  <si>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</si>
  <si>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</si>
  <si>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</si>
  <si>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</si>
  <si>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</si>
  <si>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</si>
  <si>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</si>
  <si>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</si>
  <si>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</si>
  <si>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</si>
  <si>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</si>
  <si>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</si>
  <si>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当該値(N-1)</t>
    <phoneticPr fontId="5"/>
  </si>
  <si>
    <t>当該値(N)</t>
    <phoneticPr fontId="5"/>
  </si>
  <si>
    <t>当該値(N-3)</t>
    <phoneticPr fontId="5"/>
  </si>
  <si>
    <t>当該値(N-2)</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</si>
  <si>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</si>
  <si>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</si>
  <si>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</si>
  <si>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</si>
  <si>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</si>
  <si>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</si>
  <si>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千葉県　茂原市</t>
  </si>
  <si>
    <t>茂原駅南口公共駐車場</t>
  </si>
  <si>
    <t>法非適用</t>
  </si>
  <si>
    <t>駐車場整備事業</t>
  </si>
  <si>
    <t>-</t>
  </si>
  <si>
    <t>Ａ１Ｂ１</t>
  </si>
  <si>
    <t>非設置</t>
  </si>
  <si>
    <t>該当数値なし</t>
  </si>
  <si>
    <t>都市計画駐車場</t>
  </si>
  <si>
    <t>立体式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</si>
  <si>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</si>
  <si>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</si>
  <si>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</si>
  <si>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</si>
  <si>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</si>
  <si>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</si>
  <si>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</si>
  <si>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</si>
  <si>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債償還金については、令和5年度中にすべての償還が終了する。本施設は建設後30年以上を経過し、設備の老朽化等による修繕への対応が求められる。今後の計画的な修繕については、指定管理者と協議・検討を行いながら進めていくこととする。</t>
    <rPh sb="0" eb="2">
      <t>チホウ</t>
    </rPh>
    <rPh sb="2" eb="3">
      <t>サイ</t>
    </rPh>
    <rPh sb="3" eb="5">
      <t>ショウカン</t>
    </rPh>
    <rPh sb="5" eb="6">
      <t>キン</t>
    </rPh>
    <rPh sb="12" eb="14">
      <t>レイワ</t>
    </rPh>
    <rPh sb="15" eb="16">
      <t>ネン</t>
    </rPh>
    <rPh sb="16" eb="17">
      <t>ド</t>
    </rPh>
    <rPh sb="17" eb="18">
      <t>チュウ</t>
    </rPh>
    <rPh sb="23" eb="25">
      <t>ショウカン</t>
    </rPh>
    <rPh sb="26" eb="28">
      <t>シュウリョウ</t>
    </rPh>
    <rPh sb="31" eb="32">
      <t>ホン</t>
    </rPh>
    <rPh sb="32" eb="34">
      <t>シセツ</t>
    </rPh>
    <rPh sb="35" eb="37">
      <t>ケンセツ</t>
    </rPh>
    <rPh sb="37" eb="38">
      <t>ゴ</t>
    </rPh>
    <rPh sb="40" eb="41">
      <t>ネン</t>
    </rPh>
    <rPh sb="41" eb="43">
      <t>イジョウ</t>
    </rPh>
    <rPh sb="44" eb="46">
      <t>ケイカ</t>
    </rPh>
    <rPh sb="48" eb="50">
      <t>セツビ</t>
    </rPh>
    <rPh sb="51" eb="54">
      <t>ロウキュウカ</t>
    </rPh>
    <rPh sb="54" eb="55">
      <t>トウ</t>
    </rPh>
    <rPh sb="58" eb="60">
      <t>シュウゼン</t>
    </rPh>
    <rPh sb="62" eb="64">
      <t>タイオウ</t>
    </rPh>
    <rPh sb="65" eb="66">
      <t>モト</t>
    </rPh>
    <rPh sb="71" eb="73">
      <t>コンゴ</t>
    </rPh>
    <rPh sb="74" eb="77">
      <t>ケイカクテキ</t>
    </rPh>
    <rPh sb="78" eb="80">
      <t>シュウゼン</t>
    </rPh>
    <rPh sb="86" eb="88">
      <t>シテイ</t>
    </rPh>
    <rPh sb="88" eb="91">
      <t>カンリシャ</t>
    </rPh>
    <rPh sb="92" eb="94">
      <t>キョウギ</t>
    </rPh>
    <rPh sb="95" eb="97">
      <t>ケントウ</t>
    </rPh>
    <rPh sb="98" eb="99">
      <t>オコナ</t>
    </rPh>
    <rPh sb="103" eb="104">
      <t>スス</t>
    </rPh>
    <phoneticPr fontId="5"/>
  </si>
  <si>
    <t>平成30年度に指定管理者制度（利用料金制）を導入し、利用料金の値下げや新たな最大料金の区分を設けるなど、利便性向上を図った。その結果、利用台数は導入前と比べ大きく増加し、稼働率も向上した。
令和2年度に新型コロナウイルス感染症による不要な外出の自粛等もあり、利用台数・稼働率は大きく減少した。
コロナ禍前の値までは回復していないが、令和4年度は令和3年度から引き続き、回復基調にて推移している。</t>
    <rPh sb="0" eb="2">
      <t>ヘイセイ</t>
    </rPh>
    <rPh sb="4" eb="5">
      <t>ネン</t>
    </rPh>
    <rPh sb="5" eb="6">
      <t>ド</t>
    </rPh>
    <rPh sb="7" eb="9">
      <t>シテイ</t>
    </rPh>
    <rPh sb="9" eb="12">
      <t>カンリシャ</t>
    </rPh>
    <rPh sb="12" eb="14">
      <t>セイド</t>
    </rPh>
    <rPh sb="15" eb="17">
      <t>リヨウ</t>
    </rPh>
    <rPh sb="17" eb="19">
      <t>リョウキン</t>
    </rPh>
    <rPh sb="19" eb="20">
      <t>セイ</t>
    </rPh>
    <rPh sb="22" eb="24">
      <t>ドウニュウ</t>
    </rPh>
    <rPh sb="26" eb="28">
      <t>リヨウ</t>
    </rPh>
    <rPh sb="28" eb="30">
      <t>リョウキン</t>
    </rPh>
    <rPh sb="31" eb="33">
      <t>ネサ</t>
    </rPh>
    <rPh sb="35" eb="36">
      <t>アラ</t>
    </rPh>
    <rPh sb="38" eb="40">
      <t>サイダイ</t>
    </rPh>
    <rPh sb="40" eb="42">
      <t>リョウキン</t>
    </rPh>
    <rPh sb="43" eb="45">
      <t>クブン</t>
    </rPh>
    <rPh sb="46" eb="47">
      <t>モウ</t>
    </rPh>
    <rPh sb="52" eb="55">
      <t>リベンセイ</t>
    </rPh>
    <rPh sb="55" eb="57">
      <t>コウジョウ</t>
    </rPh>
    <rPh sb="58" eb="59">
      <t>ハカ</t>
    </rPh>
    <rPh sb="64" eb="66">
      <t>ケッカ</t>
    </rPh>
    <rPh sb="67" eb="69">
      <t>リヨウ</t>
    </rPh>
    <rPh sb="69" eb="71">
      <t>ダイスウ</t>
    </rPh>
    <rPh sb="72" eb="74">
      <t>ドウニュウ</t>
    </rPh>
    <rPh sb="74" eb="75">
      <t>マエ</t>
    </rPh>
    <rPh sb="76" eb="77">
      <t>クラ</t>
    </rPh>
    <rPh sb="78" eb="79">
      <t>オオ</t>
    </rPh>
    <rPh sb="81" eb="83">
      <t>ゾウカ</t>
    </rPh>
    <rPh sb="85" eb="87">
      <t>カドウ</t>
    </rPh>
    <rPh sb="87" eb="88">
      <t>リツ</t>
    </rPh>
    <rPh sb="89" eb="91">
      <t>コウジョウ</t>
    </rPh>
    <rPh sb="116" eb="118">
      <t>フヨウ</t>
    </rPh>
    <rPh sb="129" eb="131">
      <t>リヨウ</t>
    </rPh>
    <rPh sb="131" eb="133">
      <t>ダイスウ</t>
    </rPh>
    <rPh sb="134" eb="136">
      <t>カドウ</t>
    </rPh>
    <rPh sb="136" eb="137">
      <t>リツ</t>
    </rPh>
    <rPh sb="138" eb="139">
      <t>オオ</t>
    </rPh>
    <rPh sb="141" eb="143">
      <t>ゲンショウ</t>
    </rPh>
    <rPh sb="150" eb="151">
      <t>カ</t>
    </rPh>
    <rPh sb="151" eb="152">
      <t>マエ</t>
    </rPh>
    <rPh sb="153" eb="154">
      <t>アタイ</t>
    </rPh>
    <rPh sb="157" eb="159">
      <t>カイフク</t>
    </rPh>
    <rPh sb="166" eb="168">
      <t>レイワ</t>
    </rPh>
    <rPh sb="169" eb="170">
      <t>ネン</t>
    </rPh>
    <rPh sb="170" eb="171">
      <t>ド</t>
    </rPh>
    <rPh sb="172" eb="174">
      <t>レイワ</t>
    </rPh>
    <rPh sb="175" eb="176">
      <t>ネン</t>
    </rPh>
    <rPh sb="176" eb="177">
      <t>ド</t>
    </rPh>
    <rPh sb="184" eb="186">
      <t>カイフク</t>
    </rPh>
    <rPh sb="186" eb="188">
      <t>キチョウ</t>
    </rPh>
    <rPh sb="190" eb="192">
      <t>スイイ</t>
    </rPh>
    <phoneticPr fontId="5"/>
  </si>
  <si>
    <t>平成30年度から指定管理者制度（利用料金制）を導入したことにより、安定した収入の確保、経費の削減並びに多彩な料金の決済手段の提供等による利用者の利便性の向上が図られている。
令和4年度も引き続き新型コロナウイルス感染症の影響を受け、コロナ禍以前の状況までは回復しなかったが、回復基調を示している。
令和5年度からは新たな指定管理者による運営となるため、利用料金の見直しの検討や場内照明のLED化等の実施により、さらなる利用者サービスの向上を図っていく。
また、指定管理者と連携しながら、計画的な事業運営に努める。</t>
    <rPh sb="0" eb="2">
      <t>ヘイセイ</t>
    </rPh>
    <rPh sb="4" eb="5">
      <t>ネン</t>
    </rPh>
    <rPh sb="5" eb="6">
      <t>ド</t>
    </rPh>
    <rPh sb="8" eb="10">
      <t>シテイ</t>
    </rPh>
    <rPh sb="10" eb="13">
      <t>カンリシャ</t>
    </rPh>
    <rPh sb="13" eb="15">
      <t>セイド</t>
    </rPh>
    <rPh sb="16" eb="18">
      <t>リヨウ</t>
    </rPh>
    <rPh sb="18" eb="20">
      <t>リョウキン</t>
    </rPh>
    <rPh sb="20" eb="21">
      <t>セイ</t>
    </rPh>
    <rPh sb="23" eb="25">
      <t>ドウニュウ</t>
    </rPh>
    <rPh sb="33" eb="35">
      <t>アンテイ</t>
    </rPh>
    <rPh sb="37" eb="39">
      <t>シュウニュウ</t>
    </rPh>
    <rPh sb="40" eb="42">
      <t>カクホ</t>
    </rPh>
    <rPh sb="43" eb="45">
      <t>ケイヒ</t>
    </rPh>
    <rPh sb="46" eb="48">
      <t>サクゲン</t>
    </rPh>
    <rPh sb="48" eb="49">
      <t>ナラ</t>
    </rPh>
    <rPh sb="51" eb="53">
      <t>タサイ</t>
    </rPh>
    <rPh sb="54" eb="56">
      <t>リョウキン</t>
    </rPh>
    <rPh sb="57" eb="59">
      <t>ケッサイ</t>
    </rPh>
    <rPh sb="59" eb="61">
      <t>シュダン</t>
    </rPh>
    <rPh sb="62" eb="64">
      <t>テイキョウ</t>
    </rPh>
    <rPh sb="64" eb="65">
      <t>トウ</t>
    </rPh>
    <rPh sb="68" eb="71">
      <t>リヨウシャ</t>
    </rPh>
    <rPh sb="72" eb="75">
      <t>リベンセイ</t>
    </rPh>
    <rPh sb="76" eb="78">
      <t>コウジョウ</t>
    </rPh>
    <rPh sb="79" eb="80">
      <t>ハカ</t>
    </rPh>
    <rPh sb="87" eb="89">
      <t>レイワ</t>
    </rPh>
    <rPh sb="90" eb="91">
      <t>ネン</t>
    </rPh>
    <rPh sb="91" eb="92">
      <t>ド</t>
    </rPh>
    <rPh sb="93" eb="94">
      <t>ヒ</t>
    </rPh>
    <rPh sb="95" eb="96">
      <t>ツヅ</t>
    </rPh>
    <rPh sb="97" eb="99">
      <t>シンガタ</t>
    </rPh>
    <rPh sb="106" eb="109">
      <t>カンセンショウ</t>
    </rPh>
    <rPh sb="110" eb="112">
      <t>エイキョウ</t>
    </rPh>
    <rPh sb="113" eb="114">
      <t>ウ</t>
    </rPh>
    <rPh sb="119" eb="120">
      <t>カ</t>
    </rPh>
    <rPh sb="120" eb="122">
      <t>イゼン</t>
    </rPh>
    <rPh sb="123" eb="125">
      <t>ジョウキョウ</t>
    </rPh>
    <rPh sb="128" eb="130">
      <t>カイフク</t>
    </rPh>
    <rPh sb="137" eb="139">
      <t>カイフク</t>
    </rPh>
    <rPh sb="139" eb="141">
      <t>キチョウ</t>
    </rPh>
    <rPh sb="142" eb="143">
      <t>シメ</t>
    </rPh>
    <rPh sb="149" eb="151">
      <t>レイワ</t>
    </rPh>
    <rPh sb="152" eb="153">
      <t>ネン</t>
    </rPh>
    <rPh sb="153" eb="154">
      <t>ド</t>
    </rPh>
    <rPh sb="157" eb="158">
      <t>アラ</t>
    </rPh>
    <rPh sb="160" eb="162">
      <t>シテイ</t>
    </rPh>
    <rPh sb="162" eb="165">
      <t>カンリシャ</t>
    </rPh>
    <rPh sb="168" eb="170">
      <t>ウンエイ</t>
    </rPh>
    <rPh sb="176" eb="178">
      <t>リヨウ</t>
    </rPh>
    <rPh sb="178" eb="180">
      <t>リョウキン</t>
    </rPh>
    <rPh sb="181" eb="183">
      <t>ミナオ</t>
    </rPh>
    <rPh sb="185" eb="187">
      <t>ケントウ</t>
    </rPh>
    <rPh sb="188" eb="190">
      <t>ジョウナイ</t>
    </rPh>
    <rPh sb="190" eb="192">
      <t>ショウメイ</t>
    </rPh>
    <rPh sb="196" eb="197">
      <t>カ</t>
    </rPh>
    <rPh sb="197" eb="198">
      <t>トウ</t>
    </rPh>
    <rPh sb="199" eb="201">
      <t>ジッシ</t>
    </rPh>
    <rPh sb="209" eb="212">
      <t>リヨウシャ</t>
    </rPh>
    <rPh sb="217" eb="219">
      <t>コウジョウ</t>
    </rPh>
    <rPh sb="220" eb="221">
      <t>ハカ</t>
    </rPh>
    <rPh sb="230" eb="232">
      <t>シテイ</t>
    </rPh>
    <rPh sb="232" eb="235">
      <t>カンリシャ</t>
    </rPh>
    <rPh sb="236" eb="238">
      <t>レンケイ</t>
    </rPh>
    <rPh sb="243" eb="246">
      <t>ケイカクテキ</t>
    </rPh>
    <rPh sb="247" eb="249">
      <t>ジギョウ</t>
    </rPh>
    <rPh sb="249" eb="251">
      <t>ウンエイ</t>
    </rPh>
    <rPh sb="252" eb="253">
      <t>ツト</t>
    </rPh>
    <phoneticPr fontId="5"/>
  </si>
  <si>
    <t>令和4年度は、一般会計繰入金を地方債償還金に充てているため、基本的に繰入金に依存しない独立採算制に基づく事業運営となっている。
また、平成30年度に指定管理者制度を導入したことにより利益率が向上し、売上高GOP比率がプラスに転じ推移していた。令和2年度に新型コロナウイルス感染症による外出自粛等の影響を大きく受け本施設の利用が減少、利益率も減少したが、令和3年度には再びプラスに転じ、令和4年度にはコロナ禍前の値を超えるものとなった。
収益的収支比率についても、地方債償還金の減少により、令和4年度はコロナ禍前の値を上回るものとなった。</t>
    <rPh sb="0" eb="2">
      <t>レイワ</t>
    </rPh>
    <rPh sb="3" eb="4">
      <t>ネン</t>
    </rPh>
    <rPh sb="4" eb="5">
      <t>ド</t>
    </rPh>
    <rPh sb="7" eb="9">
      <t>イッパン</t>
    </rPh>
    <rPh sb="9" eb="11">
      <t>カイケイ</t>
    </rPh>
    <rPh sb="11" eb="13">
      <t>クリイレ</t>
    </rPh>
    <rPh sb="13" eb="14">
      <t>キン</t>
    </rPh>
    <rPh sb="15" eb="17">
      <t>チホウ</t>
    </rPh>
    <rPh sb="17" eb="18">
      <t>サイ</t>
    </rPh>
    <rPh sb="18" eb="20">
      <t>ショウカン</t>
    </rPh>
    <rPh sb="20" eb="21">
      <t>キン</t>
    </rPh>
    <rPh sb="22" eb="23">
      <t>ア</t>
    </rPh>
    <rPh sb="30" eb="33">
      <t>キホンテキ</t>
    </rPh>
    <rPh sb="34" eb="36">
      <t>クリイレ</t>
    </rPh>
    <rPh sb="36" eb="37">
      <t>キン</t>
    </rPh>
    <rPh sb="38" eb="40">
      <t>イゾン</t>
    </rPh>
    <rPh sb="43" eb="45">
      <t>ドクリツ</t>
    </rPh>
    <rPh sb="45" eb="47">
      <t>サイサン</t>
    </rPh>
    <rPh sb="47" eb="48">
      <t>セイ</t>
    </rPh>
    <rPh sb="49" eb="50">
      <t>モト</t>
    </rPh>
    <rPh sb="52" eb="54">
      <t>ジギョウ</t>
    </rPh>
    <rPh sb="54" eb="56">
      <t>ウンエイ</t>
    </rPh>
    <rPh sb="67" eb="69">
      <t>ヘイセイ</t>
    </rPh>
    <rPh sb="71" eb="72">
      <t>ネン</t>
    </rPh>
    <rPh sb="72" eb="73">
      <t>ド</t>
    </rPh>
    <rPh sb="74" eb="76">
      <t>シテイ</t>
    </rPh>
    <rPh sb="76" eb="79">
      <t>カンリシャ</t>
    </rPh>
    <rPh sb="79" eb="81">
      <t>セイド</t>
    </rPh>
    <rPh sb="82" eb="84">
      <t>ドウニュウ</t>
    </rPh>
    <rPh sb="91" eb="93">
      <t>リエキ</t>
    </rPh>
    <rPh sb="93" eb="94">
      <t>リツ</t>
    </rPh>
    <rPh sb="95" eb="97">
      <t>コウジョウ</t>
    </rPh>
    <rPh sb="99" eb="101">
      <t>ウリアゲ</t>
    </rPh>
    <rPh sb="101" eb="102">
      <t>ダカ</t>
    </rPh>
    <rPh sb="105" eb="107">
      <t>ヒリツ</t>
    </rPh>
    <rPh sb="112" eb="113">
      <t>テン</t>
    </rPh>
    <rPh sb="114" eb="116">
      <t>スイイ</t>
    </rPh>
    <rPh sb="121" eb="123">
      <t>レイワ</t>
    </rPh>
    <rPh sb="124" eb="125">
      <t>ネン</t>
    </rPh>
    <rPh sb="125" eb="126">
      <t>ド</t>
    </rPh>
    <rPh sb="127" eb="129">
      <t>シンガタ</t>
    </rPh>
    <rPh sb="136" eb="139">
      <t>カンセンショウ</t>
    </rPh>
    <rPh sb="142" eb="144">
      <t>ガイシュツ</t>
    </rPh>
    <rPh sb="144" eb="146">
      <t>ジシュク</t>
    </rPh>
    <rPh sb="146" eb="147">
      <t>トウ</t>
    </rPh>
    <rPh sb="148" eb="150">
      <t>エイキョウ</t>
    </rPh>
    <rPh sb="151" eb="152">
      <t>オオ</t>
    </rPh>
    <rPh sb="154" eb="155">
      <t>ウ</t>
    </rPh>
    <rPh sb="156" eb="157">
      <t>ホン</t>
    </rPh>
    <rPh sb="157" eb="159">
      <t>シセツ</t>
    </rPh>
    <rPh sb="160" eb="162">
      <t>リヨウ</t>
    </rPh>
    <rPh sb="163" eb="164">
      <t>ゲン</t>
    </rPh>
    <rPh sb="164" eb="165">
      <t>ショウ</t>
    </rPh>
    <rPh sb="166" eb="168">
      <t>リエキ</t>
    </rPh>
    <rPh sb="168" eb="169">
      <t>リツ</t>
    </rPh>
    <rPh sb="170" eb="171">
      <t>ゲン</t>
    </rPh>
    <rPh sb="171" eb="172">
      <t>ショウ</t>
    </rPh>
    <rPh sb="176" eb="178">
      <t>レイワ</t>
    </rPh>
    <rPh sb="179" eb="180">
      <t>ネン</t>
    </rPh>
    <rPh sb="180" eb="181">
      <t>ド</t>
    </rPh>
    <rPh sb="183" eb="184">
      <t>フタタ</t>
    </rPh>
    <rPh sb="189" eb="190">
      <t>テン</t>
    </rPh>
    <rPh sb="192" eb="194">
      <t>レイワ</t>
    </rPh>
    <rPh sb="195" eb="196">
      <t>ネン</t>
    </rPh>
    <rPh sb="196" eb="197">
      <t>ド</t>
    </rPh>
    <rPh sb="202" eb="203">
      <t>カ</t>
    </rPh>
    <rPh sb="203" eb="204">
      <t>マエ</t>
    </rPh>
    <rPh sb="205" eb="206">
      <t>アタイ</t>
    </rPh>
    <rPh sb="207" eb="208">
      <t>コ</t>
    </rPh>
    <rPh sb="218" eb="221">
      <t>シュウエキテキ</t>
    </rPh>
    <rPh sb="221" eb="223">
      <t>シュウシ</t>
    </rPh>
    <rPh sb="223" eb="225">
      <t>ヒリツ</t>
    </rPh>
    <rPh sb="231" eb="233">
      <t>チホウ</t>
    </rPh>
    <rPh sb="233" eb="234">
      <t>サイ</t>
    </rPh>
    <rPh sb="234" eb="236">
      <t>ショウカン</t>
    </rPh>
    <rPh sb="236" eb="237">
      <t>キン</t>
    </rPh>
    <rPh sb="238" eb="239">
      <t>ゲン</t>
    </rPh>
    <rPh sb="239" eb="240">
      <t>ショウ</t>
    </rPh>
    <rPh sb="244" eb="246">
      <t>レイワ</t>
    </rPh>
    <rPh sb="247" eb="248">
      <t>ネン</t>
    </rPh>
    <rPh sb="248" eb="249">
      <t>ド</t>
    </rPh>
    <rPh sb="253" eb="254">
      <t>カ</t>
    </rPh>
    <rPh sb="254" eb="255">
      <t>マエ</t>
    </rPh>
    <rPh sb="256" eb="257">
      <t>アタイ</t>
    </rPh>
    <rPh sb="258" eb="260">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</si>
</sst>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51.1</c:v>
                </c:pt>
                <c:pt idx="1">
                  <c:v>55.7</c:v>
                </c:pt>
                <c:pt idx="2">
                  <c:v>38.700000000000003</c:v>
                </c:pt>
                <c:pt idx="3">
                  <c:v>55.9</c:v>
                </c:pt>
                <c:pt idx="4">
                  <c:v>81.5</c:v>
                </c:pt>
              </c:numCache>
            </c:numRef>
          </c:val>
          <c:extLst>
            <c:ext xmlns:c16="http://schemas.microsoft.com/office/drawing/2014/chart" uri="{C3380CC4-5D6E-409C-BE32-E72D297353CC}">
              <c16:uniqueId val="{00000000-9674-49D3-B383-D4454030517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9674-49D3-B383-D4454030517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285.8</c:v>
                </c:pt>
                <c:pt idx="1">
                  <c:v>179.9</c:v>
                </c:pt>
                <c:pt idx="2">
                  <c:v>155.1</c:v>
                </c:pt>
                <c:pt idx="3">
                  <c:v>53.4</c:v>
                </c:pt>
                <c:pt idx="4">
                  <c:v>15.2</c:v>
                </c:pt>
              </c:numCache>
            </c:numRef>
          </c:val>
          <c:extLst>
            <c:ext xmlns:c16="http://schemas.microsoft.com/office/drawing/2014/chart" uri="{C3380CC4-5D6E-409C-BE32-E72D297353CC}">
              <c16:uniqueId val="{00000000-85B7-482F-9AEF-70324923C6E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85B7-482F-9AEF-70324923C6E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098A-4697-A848-99DEB4AE85B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98A-4697-A848-99DEB4AE85B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D7A6-44D6-8F8C-10BA4E8086F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7A6-44D6-8F8C-10BA4E8086F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2.5</c:v>
                </c:pt>
                <c:pt idx="4">
                  <c:v>0</c:v>
                </c:pt>
              </c:numCache>
            </c:numRef>
          </c:val>
          <c:extLst>
            <c:ext xmlns:c16="http://schemas.microsoft.com/office/drawing/2014/chart" uri="{C3380CC4-5D6E-409C-BE32-E72D297353CC}">
              <c16:uniqueId val="{00000000-E231-453E-84B3-E320E6E04D1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E231-453E-84B3-E320E6E04D1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21</c:v>
                </c:pt>
                <c:pt idx="4">
                  <c:v>0</c:v>
                </c:pt>
              </c:numCache>
            </c:numRef>
          </c:val>
          <c:extLst>
            <c:ext xmlns:c16="http://schemas.microsoft.com/office/drawing/2014/chart" uri="{C3380CC4-5D6E-409C-BE32-E72D297353CC}">
              <c16:uniqueId val="{00000000-6A34-4481-BC37-381A613369A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6A34-4481-BC37-381A613369A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111.9</c:v>
                </c:pt>
                <c:pt idx="1">
                  <c:v>113.5</c:v>
                </c:pt>
                <c:pt idx="2">
                  <c:v>75.400000000000006</c:v>
                </c:pt>
                <c:pt idx="3">
                  <c:v>90.9</c:v>
                </c:pt>
                <c:pt idx="4">
                  <c:v>105.2</c:v>
                </c:pt>
              </c:numCache>
            </c:numRef>
          </c:val>
          <c:extLst>
            <c:ext xmlns:c16="http://schemas.microsoft.com/office/drawing/2014/chart" uri="{C3380CC4-5D6E-409C-BE32-E72D297353CC}">
              <c16:uniqueId val="{00000000-A834-49C8-A1D7-276E8316DE2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A834-49C8-A1D7-276E8316DE2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0.6</c:v>
                </c:pt>
                <c:pt idx="1">
                  <c:v>8.1</c:v>
                </c:pt>
                <c:pt idx="2">
                  <c:v>-14</c:v>
                </c:pt>
                <c:pt idx="3">
                  <c:v>1</c:v>
                </c:pt>
                <c:pt idx="4">
                  <c:v>10.4</c:v>
                </c:pt>
              </c:numCache>
            </c:numRef>
          </c:val>
          <c:extLst>
            <c:ext xmlns:c16="http://schemas.microsoft.com/office/drawing/2014/chart" uri="{C3380CC4-5D6E-409C-BE32-E72D297353CC}">
              <c16:uniqueId val="{00000000-6924-4C5E-8C26-C6D3CD2AEFD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6924-4C5E-8C26-C6D3CD2AEFD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-1448</c:v>
                </c:pt>
                <c:pt idx="1">
                  <c:v>3040</c:v>
                </c:pt>
                <c:pt idx="2">
                  <c:v>-6433</c:v>
                </c:pt>
                <c:pt idx="3">
                  <c:v>-3322</c:v>
                </c:pt>
                <c:pt idx="4">
                  <c:v>3497</c:v>
                </c:pt>
              </c:numCache>
            </c:numRef>
          </c:val>
          <c:extLst>
            <c:ext xmlns:c16="http://schemas.microsoft.com/office/drawing/2014/chart" uri="{C3380CC4-5D6E-409C-BE32-E72D297353CC}">
              <c16:uniqueId val="{00000000-2151-497C-8426-A9B176DE5BB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2151-497C-8426-A9B176DE5BB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千葉県茂原市　茂原駅南口公共駐車場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3288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252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141</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51.1</v>
      </c>
      <c r="V31" s="98"/>
      <c r="W31" s="98"/>
      <c r="X31" s="98"/>
      <c r="Y31" s="98"/>
      <c r="Z31" s="98"/>
      <c r="AA31" s="98"/>
      <c r="AB31" s="98"/>
      <c r="AC31" s="98"/>
      <c r="AD31" s="98"/>
      <c r="AE31" s="98"/>
      <c r="AF31" s="98"/>
      <c r="AG31" s="98"/>
      <c r="AH31" s="98"/>
      <c r="AI31" s="98"/>
      <c r="AJ31" s="98"/>
      <c r="AK31" s="98"/>
      <c r="AL31" s="98"/>
      <c r="AM31" s="98"/>
      <c r="AN31" s="98">
        <f>データ!Z7</f>
        <v>55.7</v>
      </c>
      <c r="AO31" s="98"/>
      <c r="AP31" s="98"/>
      <c r="AQ31" s="98"/>
      <c r="AR31" s="98"/>
      <c r="AS31" s="98"/>
      <c r="AT31" s="98"/>
      <c r="AU31" s="98"/>
      <c r="AV31" s="98"/>
      <c r="AW31" s="98"/>
      <c r="AX31" s="98"/>
      <c r="AY31" s="98"/>
      <c r="AZ31" s="98"/>
      <c r="BA31" s="98"/>
      <c r="BB31" s="98"/>
      <c r="BC31" s="98"/>
      <c r="BD31" s="98"/>
      <c r="BE31" s="98"/>
      <c r="BF31" s="98"/>
      <c r="BG31" s="98">
        <f>データ!AA7</f>
        <v>38.700000000000003</v>
      </c>
      <c r="BH31" s="98"/>
      <c r="BI31" s="98"/>
      <c r="BJ31" s="98"/>
      <c r="BK31" s="98"/>
      <c r="BL31" s="98"/>
      <c r="BM31" s="98"/>
      <c r="BN31" s="98"/>
      <c r="BO31" s="98"/>
      <c r="BP31" s="98"/>
      <c r="BQ31" s="98"/>
      <c r="BR31" s="98"/>
      <c r="BS31" s="98"/>
      <c r="BT31" s="98"/>
      <c r="BU31" s="98"/>
      <c r="BV31" s="98"/>
      <c r="BW31" s="98"/>
      <c r="BX31" s="98"/>
      <c r="BY31" s="98"/>
      <c r="BZ31" s="98">
        <f>データ!AB7</f>
        <v>55.9</v>
      </c>
      <c r="CA31" s="98"/>
      <c r="CB31" s="98"/>
      <c r="CC31" s="98"/>
      <c r="CD31" s="98"/>
      <c r="CE31" s="98"/>
      <c r="CF31" s="98"/>
      <c r="CG31" s="98"/>
      <c r="CH31" s="98"/>
      <c r="CI31" s="98"/>
      <c r="CJ31" s="98"/>
      <c r="CK31" s="98"/>
      <c r="CL31" s="98"/>
      <c r="CM31" s="98"/>
      <c r="CN31" s="98"/>
      <c r="CO31" s="98"/>
      <c r="CP31" s="98"/>
      <c r="CQ31" s="98"/>
      <c r="CR31" s="98"/>
      <c r="CS31" s="98">
        <f>データ!AC7</f>
        <v>81.5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2.5</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111.9</v>
      </c>
      <c r="JD31" s="67"/>
      <c r="JE31" s="67"/>
      <c r="JF31" s="67"/>
      <c r="JG31" s="67"/>
      <c r="JH31" s="67"/>
      <c r="JI31" s="67"/>
      <c r="JJ31" s="67"/>
      <c r="JK31" s="67"/>
      <c r="JL31" s="67"/>
      <c r="JM31" s="67"/>
      <c r="JN31" s="67"/>
      <c r="JO31" s="67"/>
      <c r="JP31" s="67"/>
      <c r="JQ31" s="67"/>
      <c r="JR31" s="67"/>
      <c r="JS31" s="67"/>
      <c r="JT31" s="67"/>
      <c r="JU31" s="68"/>
      <c r="JV31" s="66">
        <f>データ!DL7</f>
        <v>113.5</v>
      </c>
      <c r="JW31" s="67"/>
      <c r="JX31" s="67"/>
      <c r="JY31" s="67"/>
      <c r="JZ31" s="67"/>
      <c r="KA31" s="67"/>
      <c r="KB31" s="67"/>
      <c r="KC31" s="67"/>
      <c r="KD31" s="67"/>
      <c r="KE31" s="67"/>
      <c r="KF31" s="67"/>
      <c r="KG31" s="67"/>
      <c r="KH31" s="67"/>
      <c r="KI31" s="67"/>
      <c r="KJ31" s="67"/>
      <c r="KK31" s="67"/>
      <c r="KL31" s="67"/>
      <c r="KM31" s="67"/>
      <c r="KN31" s="68"/>
      <c r="KO31" s="66">
        <f>データ!DM7</f>
        <v>75.400000000000006</v>
      </c>
      <c r="KP31" s="67"/>
      <c r="KQ31" s="67"/>
      <c r="KR31" s="67"/>
      <c r="KS31" s="67"/>
      <c r="KT31" s="67"/>
      <c r="KU31" s="67"/>
      <c r="KV31" s="67"/>
      <c r="KW31" s="67"/>
      <c r="KX31" s="67"/>
      <c r="KY31" s="67"/>
      <c r="KZ31" s="67"/>
      <c r="LA31" s="67"/>
      <c r="LB31" s="67"/>
      <c r="LC31" s="67"/>
      <c r="LD31" s="67"/>
      <c r="LE31" s="67"/>
      <c r="LF31" s="67"/>
      <c r="LG31" s="68"/>
      <c r="LH31" s="66">
        <f>データ!DN7</f>
        <v>90.9</v>
      </c>
      <c r="LI31" s="67"/>
      <c r="LJ31" s="67"/>
      <c r="LK31" s="67"/>
      <c r="LL31" s="67"/>
      <c r="LM31" s="67"/>
      <c r="LN31" s="67"/>
      <c r="LO31" s="67"/>
      <c r="LP31" s="67"/>
      <c r="LQ31" s="67"/>
      <c r="LR31" s="67"/>
      <c r="LS31" s="67"/>
      <c r="LT31" s="67"/>
      <c r="LU31" s="67"/>
      <c r="LV31" s="67"/>
      <c r="LW31" s="67"/>
      <c r="LX31" s="67"/>
      <c r="LY31" s="67"/>
      <c r="LZ31" s="68"/>
      <c r="MA31" s="66">
        <f>データ!DO7</f>
        <v>105.2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245.6</v>
      </c>
      <c r="V32" s="98"/>
      <c r="W32" s="98"/>
      <c r="X32" s="98"/>
      <c r="Y32" s="98"/>
      <c r="Z32" s="98"/>
      <c r="AA32" s="98"/>
      <c r="AB32" s="98"/>
      <c r="AC32" s="98"/>
      <c r="AD32" s="98"/>
      <c r="AE32" s="98"/>
      <c r="AF32" s="98"/>
      <c r="AG32" s="98"/>
      <c r="AH32" s="98"/>
      <c r="AI32" s="98"/>
      <c r="AJ32" s="98"/>
      <c r="AK32" s="98"/>
      <c r="AL32" s="98"/>
      <c r="AM32" s="98"/>
      <c r="AN32" s="98">
        <f>データ!AE7</f>
        <v>222.3</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3.5</v>
      </c>
      <c r="EM32" s="98"/>
      <c r="EN32" s="98"/>
      <c r="EO32" s="98"/>
      <c r="EP32" s="98"/>
      <c r="EQ32" s="98"/>
      <c r="ER32" s="98"/>
      <c r="ES32" s="98"/>
      <c r="ET32" s="98"/>
      <c r="EU32" s="98"/>
      <c r="EV32" s="98"/>
      <c r="EW32" s="98"/>
      <c r="EX32" s="98"/>
      <c r="EY32" s="98"/>
      <c r="EZ32" s="98"/>
      <c r="FA32" s="98"/>
      <c r="FB32" s="98"/>
      <c r="FC32" s="98"/>
      <c r="FD32" s="98"/>
      <c r="FE32" s="98">
        <f>データ!AP7</f>
        <v>3.1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135.30000000000001</v>
      </c>
      <c r="JD32" s="67"/>
      <c r="JE32" s="67"/>
      <c r="JF32" s="67"/>
      <c r="JG32" s="67"/>
      <c r="JH32" s="67"/>
      <c r="JI32" s="67"/>
      <c r="JJ32" s="67"/>
      <c r="JK32" s="67"/>
      <c r="JL32" s="67"/>
      <c r="JM32" s="67"/>
      <c r="JN32" s="67"/>
      <c r="JO32" s="67"/>
      <c r="JP32" s="67"/>
      <c r="JQ32" s="67"/>
      <c r="JR32" s="67"/>
      <c r="JS32" s="67"/>
      <c r="JT32" s="67"/>
      <c r="JU32" s="68"/>
      <c r="JV32" s="66">
        <f>データ!DQ7</f>
        <v>127.8</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138</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139</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21</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0.6</v>
      </c>
      <c r="EM52" s="98"/>
      <c r="EN52" s="98"/>
      <c r="EO52" s="98"/>
      <c r="EP52" s="98"/>
      <c r="EQ52" s="98"/>
      <c r="ER52" s="98"/>
      <c r="ES52" s="98"/>
      <c r="ET52" s="98"/>
      <c r="EU52" s="98"/>
      <c r="EV52" s="98"/>
      <c r="EW52" s="98"/>
      <c r="EX52" s="98"/>
      <c r="EY52" s="98"/>
      <c r="EZ52" s="98"/>
      <c r="FA52" s="98"/>
      <c r="FB52" s="98"/>
      <c r="FC52" s="98"/>
      <c r="FD52" s="98"/>
      <c r="FE52" s="98">
        <f>データ!BG7</f>
        <v>8.1</v>
      </c>
      <c r="FF52" s="98"/>
      <c r="FG52" s="98"/>
      <c r="FH52" s="98"/>
      <c r="FI52" s="98"/>
      <c r="FJ52" s="98"/>
      <c r="FK52" s="98"/>
      <c r="FL52" s="98"/>
      <c r="FM52" s="98"/>
      <c r="FN52" s="98"/>
      <c r="FO52" s="98"/>
      <c r="FP52" s="98"/>
      <c r="FQ52" s="98"/>
      <c r="FR52" s="98"/>
      <c r="FS52" s="98"/>
      <c r="FT52" s="98"/>
      <c r="FU52" s="98"/>
      <c r="FV52" s="98"/>
      <c r="FW52" s="98"/>
      <c r="FX52" s="98">
        <f>データ!BH7</f>
        <v>-14</v>
      </c>
      <c r="FY52" s="98"/>
      <c r="FZ52" s="98"/>
      <c r="GA52" s="98"/>
      <c r="GB52" s="98"/>
      <c r="GC52" s="98"/>
      <c r="GD52" s="98"/>
      <c r="GE52" s="98"/>
      <c r="GF52" s="98"/>
      <c r="GG52" s="98"/>
      <c r="GH52" s="98"/>
      <c r="GI52" s="98"/>
      <c r="GJ52" s="98"/>
      <c r="GK52" s="98"/>
      <c r="GL52" s="98"/>
      <c r="GM52" s="98"/>
      <c r="GN52" s="98"/>
      <c r="GO52" s="98"/>
      <c r="GP52" s="98"/>
      <c r="GQ52" s="98">
        <f>データ!BI7</f>
        <v>1</v>
      </c>
      <c r="GR52" s="98"/>
      <c r="GS52" s="98"/>
      <c r="GT52" s="98"/>
      <c r="GU52" s="98"/>
      <c r="GV52" s="98"/>
      <c r="GW52" s="98"/>
      <c r="GX52" s="98"/>
      <c r="GY52" s="98"/>
      <c r="GZ52" s="98"/>
      <c r="HA52" s="98"/>
      <c r="HB52" s="98"/>
      <c r="HC52" s="98"/>
      <c r="HD52" s="98"/>
      <c r="HE52" s="98"/>
      <c r="HF52" s="98"/>
      <c r="HG52" s="98"/>
      <c r="HH52" s="98"/>
      <c r="HI52" s="98"/>
      <c r="HJ52" s="98">
        <f>データ!BJ7</f>
        <v>10.4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-1448</v>
      </c>
      <c r="JD52" s="97"/>
      <c r="JE52" s="97"/>
      <c r="JF52" s="97"/>
      <c r="JG52" s="97"/>
      <c r="JH52" s="97"/>
      <c r="JI52" s="97"/>
      <c r="JJ52" s="97"/>
      <c r="JK52" s="97"/>
      <c r="JL52" s="97"/>
      <c r="JM52" s="97"/>
      <c r="JN52" s="97"/>
      <c r="JO52" s="97"/>
      <c r="JP52" s="97"/>
      <c r="JQ52" s="97"/>
      <c r="JR52" s="97"/>
      <c r="JS52" s="97"/>
      <c r="JT52" s="97"/>
      <c r="JU52" s="97"/>
      <c r="JV52" s="97">
        <f>データ!BR7</f>
        <v>3040</v>
      </c>
      <c r="JW52" s="97"/>
      <c r="JX52" s="97"/>
      <c r="JY52" s="97"/>
      <c r="JZ52" s="97"/>
      <c r="KA52" s="97"/>
      <c r="KB52" s="97"/>
      <c r="KC52" s="97"/>
      <c r="KD52" s="97"/>
      <c r="KE52" s="97"/>
      <c r="KF52" s="97"/>
      <c r="KG52" s="97"/>
      <c r="KH52" s="97"/>
      <c r="KI52" s="97"/>
      <c r="KJ52" s="97"/>
      <c r="KK52" s="97"/>
      <c r="KL52" s="97"/>
      <c r="KM52" s="97"/>
      <c r="KN52" s="97"/>
      <c r="KO52" s="97">
        <f>データ!BS7</f>
        <v>-6433</v>
      </c>
      <c r="KP52" s="97"/>
      <c r="KQ52" s="97"/>
      <c r="KR52" s="97"/>
      <c r="KS52" s="97"/>
      <c r="KT52" s="97"/>
      <c r="KU52" s="97"/>
      <c r="KV52" s="97"/>
      <c r="KW52" s="97"/>
      <c r="KX52" s="97"/>
      <c r="KY52" s="97"/>
      <c r="KZ52" s="97"/>
      <c r="LA52" s="97"/>
      <c r="LB52" s="97"/>
      <c r="LC52" s="97"/>
      <c r="LD52" s="97"/>
      <c r="LE52" s="97"/>
      <c r="LF52" s="97"/>
      <c r="LG52" s="97"/>
      <c r="LH52" s="97">
        <f>データ!BT7</f>
        <v>-3322</v>
      </c>
      <c r="LI52" s="97"/>
      <c r="LJ52" s="97"/>
      <c r="LK52" s="97"/>
      <c r="LL52" s="97"/>
      <c r="LM52" s="97"/>
      <c r="LN52" s="97"/>
      <c r="LO52" s="97"/>
      <c r="LP52" s="97"/>
      <c r="LQ52" s="97"/>
      <c r="LR52" s="97"/>
      <c r="LS52" s="97"/>
      <c r="LT52" s="97"/>
      <c r="LU52" s="97"/>
      <c r="LV52" s="97"/>
      <c r="LW52" s="97"/>
      <c r="LX52" s="97"/>
      <c r="LY52" s="97"/>
      <c r="LZ52" s="97"/>
      <c r="MA52" s="97">
        <f>データ!BU7</f>
        <v>3497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36</v>
      </c>
      <c r="V53" s="97"/>
      <c r="W53" s="97"/>
      <c r="X53" s="97"/>
      <c r="Y53" s="97"/>
      <c r="Z53" s="97"/>
      <c r="AA53" s="97"/>
      <c r="AB53" s="97"/>
      <c r="AC53" s="97"/>
      <c r="AD53" s="97"/>
      <c r="AE53" s="97"/>
      <c r="AF53" s="97"/>
      <c r="AG53" s="97"/>
      <c r="AH53" s="97"/>
      <c r="AI53" s="97"/>
      <c r="AJ53" s="97"/>
      <c r="AK53" s="97"/>
      <c r="AL53" s="97"/>
      <c r="AM53" s="97"/>
      <c r="AN53" s="97">
        <f>データ!BA7</f>
        <v>26</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30.7</v>
      </c>
      <c r="EM53" s="98"/>
      <c r="EN53" s="98"/>
      <c r="EO53" s="98"/>
      <c r="EP53" s="98"/>
      <c r="EQ53" s="98"/>
      <c r="ER53" s="98"/>
      <c r="ES53" s="98"/>
      <c r="ET53" s="98"/>
      <c r="EU53" s="98"/>
      <c r="EV53" s="98"/>
      <c r="EW53" s="98"/>
      <c r="EX53" s="98"/>
      <c r="EY53" s="98"/>
      <c r="EZ53" s="98"/>
      <c r="FA53" s="98"/>
      <c r="FB53" s="98"/>
      <c r="FC53" s="98"/>
      <c r="FD53" s="98"/>
      <c r="FE53" s="98">
        <f>データ!BL7</f>
        <v>13.5</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24379</v>
      </c>
      <c r="JD53" s="97"/>
      <c r="JE53" s="97"/>
      <c r="JF53" s="97"/>
      <c r="JG53" s="97"/>
      <c r="JH53" s="97"/>
      <c r="JI53" s="97"/>
      <c r="JJ53" s="97"/>
      <c r="JK53" s="97"/>
      <c r="JL53" s="97"/>
      <c r="JM53" s="97"/>
      <c r="JN53" s="97"/>
      <c r="JO53" s="97"/>
      <c r="JP53" s="97"/>
      <c r="JQ53" s="97"/>
      <c r="JR53" s="97"/>
      <c r="JS53" s="97"/>
      <c r="JT53" s="97"/>
      <c r="JU53" s="97"/>
      <c r="JV53" s="97">
        <f>データ!BW7</f>
        <v>22466</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140</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107513</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66995</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285.8</v>
      </c>
      <c r="KB77" s="67"/>
      <c r="KC77" s="67"/>
      <c r="KD77" s="67"/>
      <c r="KE77" s="67"/>
      <c r="KF77" s="67"/>
      <c r="KG77" s="67"/>
      <c r="KH77" s="67"/>
      <c r="KI77" s="67"/>
      <c r="KJ77" s="67"/>
      <c r="KK77" s="67"/>
      <c r="KL77" s="67"/>
      <c r="KM77" s="67"/>
      <c r="KN77" s="67"/>
      <c r="KO77" s="68"/>
      <c r="KP77" s="66">
        <f>データ!DA7</f>
        <v>179.9</v>
      </c>
      <c r="KQ77" s="67"/>
      <c r="KR77" s="67"/>
      <c r="KS77" s="67"/>
      <c r="KT77" s="67"/>
      <c r="KU77" s="67"/>
      <c r="KV77" s="67"/>
      <c r="KW77" s="67"/>
      <c r="KX77" s="67"/>
      <c r="KY77" s="67"/>
      <c r="KZ77" s="67"/>
      <c r="LA77" s="67"/>
      <c r="LB77" s="67"/>
      <c r="LC77" s="67"/>
      <c r="LD77" s="68"/>
      <c r="LE77" s="66">
        <f>データ!DB7</f>
        <v>155.1</v>
      </c>
      <c r="LF77" s="67"/>
      <c r="LG77" s="67"/>
      <c r="LH77" s="67"/>
      <c r="LI77" s="67"/>
      <c r="LJ77" s="67"/>
      <c r="LK77" s="67"/>
      <c r="LL77" s="67"/>
      <c r="LM77" s="67"/>
      <c r="LN77" s="67"/>
      <c r="LO77" s="67"/>
      <c r="LP77" s="67"/>
      <c r="LQ77" s="67"/>
      <c r="LR77" s="67"/>
      <c r="LS77" s="68"/>
      <c r="LT77" s="66">
        <f>データ!DC7</f>
        <v>53.4</v>
      </c>
      <c r="LU77" s="67"/>
      <c r="LV77" s="67"/>
      <c r="LW77" s="67"/>
      <c r="LX77" s="67"/>
      <c r="LY77" s="67"/>
      <c r="LZ77" s="67"/>
      <c r="MA77" s="67"/>
      <c r="MB77" s="67"/>
      <c r="MC77" s="67"/>
      <c r="MD77" s="67"/>
      <c r="ME77" s="67"/>
      <c r="MF77" s="67"/>
      <c r="MG77" s="67"/>
      <c r="MH77" s="68"/>
      <c r="MI77" s="66">
        <f>データ!DD7</f>
        <v>15.2</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165.9</v>
      </c>
      <c r="KB78" s="67"/>
      <c r="KC78" s="67"/>
      <c r="KD78" s="67"/>
      <c r="KE78" s="67"/>
      <c r="KF78" s="67"/>
      <c r="KG78" s="67"/>
      <c r="KH78" s="67"/>
      <c r="KI78" s="67"/>
      <c r="KJ78" s="67"/>
      <c r="KK78" s="67"/>
      <c r="KL78" s="67"/>
      <c r="KM78" s="67"/>
      <c r="KN78" s="67"/>
      <c r="KO78" s="68"/>
      <c r="KP78" s="66">
        <f>データ!DF7</f>
        <v>1263.5</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YERT0yebLsX21TNA5iwR6GTiuUvS7aQafiQ4iWUgTdnD+sHsldDK1xzfMfsaJeUGa0H/qtNczTJUy4HV+JKtzA==" saltValue="a6Qd2WrZFjGqcBwHcCiln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105</v>
      </c>
      <c r="AV5" s="47" t="s">
        <v>106</v>
      </c>
      <c r="AW5" s="47" t="s">
        <v>102</v>
      </c>
      <c r="AX5" s="47" t="s">
        <v>92</v>
      </c>
      <c r="AY5" s="47" t="s">
        <v>104</v>
      </c>
      <c r="AZ5" s="47" t="s">
        <v>94</v>
      </c>
      <c r="BA5" s="47" t="s">
        <v>95</v>
      </c>
      <c r="BB5" s="47" t="s">
        <v>96</v>
      </c>
      <c r="BC5" s="47" t="s">
        <v>97</v>
      </c>
      <c r="BD5" s="47" t="s">
        <v>98</v>
      </c>
      <c r="BE5" s="47" t="s">
        <v>99</v>
      </c>
      <c r="BF5" s="47" t="s">
        <v>89</v>
      </c>
      <c r="BG5" s="47" t="s">
        <v>101</v>
      </c>
      <c r="BH5" s="47" t="s">
        <v>107</v>
      </c>
      <c r="BI5" s="47" t="s">
        <v>108</v>
      </c>
      <c r="BJ5" s="47" t="s">
        <v>104</v>
      </c>
      <c r="BK5" s="47" t="s">
        <v>94</v>
      </c>
      <c r="BL5" s="47" t="s">
        <v>95</v>
      </c>
      <c r="BM5" s="47" t="s">
        <v>96</v>
      </c>
      <c r="BN5" s="47" t="s">
        <v>97</v>
      </c>
      <c r="BO5" s="47" t="s">
        <v>98</v>
      </c>
      <c r="BP5" s="47" t="s">
        <v>99</v>
      </c>
      <c r="BQ5" s="47" t="s">
        <v>109</v>
      </c>
      <c r="BR5" s="47" t="s">
        <v>106</v>
      </c>
      <c r="BS5" s="47" t="s">
        <v>107</v>
      </c>
      <c r="BT5" s="47" t="s">
        <v>110</v>
      </c>
      <c r="BU5" s="47" t="s">
        <v>111</v>
      </c>
      <c r="BV5" s="47" t="s">
        <v>94</v>
      </c>
      <c r="BW5" s="47" t="s">
        <v>95</v>
      </c>
      <c r="BX5" s="47" t="s">
        <v>96</v>
      </c>
      <c r="BY5" s="47" t="s">
        <v>97</v>
      </c>
      <c r="BZ5" s="47" t="s">
        <v>98</v>
      </c>
      <c r="CA5" s="47" t="s">
        <v>99</v>
      </c>
      <c r="CB5" s="47" t="s">
        <v>109</v>
      </c>
      <c r="CC5" s="47" t="s">
        <v>112</v>
      </c>
      <c r="CD5" s="47" t="s">
        <v>113</v>
      </c>
      <c r="CE5" s="47" t="s">
        <v>92</v>
      </c>
      <c r="CF5" s="47" t="s">
        <v>93</v>
      </c>
      <c r="CG5" s="47" t="s">
        <v>94</v>
      </c>
      <c r="CH5" s="47" t="s">
        <v>95</v>
      </c>
      <c r="CI5" s="47" t="s">
        <v>96</v>
      </c>
      <c r="CJ5" s="47" t="s">
        <v>97</v>
      </c>
      <c r="CK5" s="47" t="s">
        <v>98</v>
      </c>
      <c r="CL5" s="47" t="s">
        <v>99</v>
      </c>
      <c r="CM5" s="145"/>
      <c r="CN5" s="145"/>
      <c r="CO5" s="47" t="s">
        <v>100</v>
      </c>
      <c r="CP5" s="47" t="s">
        <v>101</v>
      </c>
      <c r="CQ5" s="47" t="s">
        <v>107</v>
      </c>
      <c r="CR5" s="47" t="s">
        <v>103</v>
      </c>
      <c r="CS5" s="47" t="s">
        <v>93</v>
      </c>
      <c r="CT5" s="47" t="s">
        <v>94</v>
      </c>
      <c r="CU5" s="47" t="s">
        <v>95</v>
      </c>
      <c r="CV5" s="47" t="s">
        <v>96</v>
      </c>
      <c r="CW5" s="47" t="s">
        <v>97</v>
      </c>
      <c r="CX5" s="47" t="s">
        <v>98</v>
      </c>
      <c r="CY5" s="47" t="s">
        <v>99</v>
      </c>
      <c r="CZ5" s="47" t="s">
        <v>109</v>
      </c>
      <c r="DA5" s="47" t="s">
        <v>101</v>
      </c>
      <c r="DB5" s="47" t="s">
        <v>102</v>
      </c>
      <c r="DC5" s="47" t="s">
        <v>92</v>
      </c>
      <c r="DD5" s="47" t="s">
        <v>111</v>
      </c>
      <c r="DE5" s="47" t="s">
        <v>94</v>
      </c>
      <c r="DF5" s="47" t="s">
        <v>95</v>
      </c>
      <c r="DG5" s="47" t="s">
        <v>96</v>
      </c>
      <c r="DH5" s="47" t="s">
        <v>97</v>
      </c>
      <c r="DI5" s="47" t="s">
        <v>98</v>
      </c>
      <c r="DJ5" s="47" t="s">
        <v>35</v>
      </c>
      <c r="DK5" s="47" t="s">
        <v>109</v>
      </c>
      <c r="DL5" s="47" t="s">
        <v>101</v>
      </c>
      <c r="DM5" s="47" t="s">
        <v>114</v>
      </c>
      <c r="DN5" s="47" t="s">
        <v>92</v>
      </c>
      <c r="DO5" s="47" t="s">
        <v>93</v>
      </c>
      <c r="DP5" s="47" t="s">
        <v>94</v>
      </c>
      <c r="DQ5" s="47" t="s">
        <v>95</v>
      </c>
      <c r="DR5" s="47" t="s">
        <v>96</v>
      </c>
      <c r="DS5" s="47" t="s">
        <v>97</v>
      </c>
      <c r="DT5" s="47" t="s">
        <v>98</v>
      </c>
      <c r="DU5" s="47" t="s">
        <v>99</v>
      </c>
    </row>
    <row r="6" spans="1:125" s="54" customFormat="1" x14ac:dyDescent="0.15">
      <c r="A6" s="37" t="s">
        <v>115</v>
      </c>
      <c r="B6" s="48">
        <f>B8</f>
        <v>2022</v>
      </c>
      <c r="C6" s="48">
        <f t="shared" ref="C6:X6" si="1">C8</f>
        <v>122106</v>
      </c>
      <c r="D6" s="48">
        <f t="shared" si="1"/>
        <v>47</v>
      </c>
      <c r="E6" s="48">
        <f t="shared" si="1"/>
        <v>14</v>
      </c>
      <c r="F6" s="48">
        <f t="shared" si="1"/>
        <v>0</v>
      </c>
      <c r="G6" s="48">
        <f t="shared" si="1"/>
        <v>1</v>
      </c>
      <c r="H6" s="48" t="str">
        <f>SUBSTITUTE(H8,"　","")</f>
        <v>千葉県茂原市</v>
      </c>
      <c r="I6" s="48" t="str">
        <f t="shared" si="1"/>
        <v>茂原駅南口公共駐車場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31</v>
      </c>
      <c r="S6" s="50" t="str">
        <f t="shared" si="1"/>
        <v>駅</v>
      </c>
      <c r="T6" s="50" t="str">
        <f t="shared" si="1"/>
        <v>有</v>
      </c>
      <c r="U6" s="51">
        <f t="shared" si="1"/>
        <v>3288</v>
      </c>
      <c r="V6" s="51">
        <f t="shared" si="1"/>
        <v>252</v>
      </c>
      <c r="W6" s="51">
        <f t="shared" si="1"/>
        <v>200</v>
      </c>
      <c r="X6" s="50" t="str">
        <f t="shared" si="1"/>
        <v>利用料金制</v>
      </c>
      <c r="Y6" s="52">
        <f>IF(Y8="-",NA(),Y8)</f>
        <v>51.1</v>
      </c>
      <c r="Z6" s="52">
        <f t="shared" ref="Z6:AH6" si="2">IF(Z8="-",NA(),Z8)</f>
        <v>55.7</v>
      </c>
      <c r="AA6" s="52">
        <f t="shared" si="2"/>
        <v>38.700000000000003</v>
      </c>
      <c r="AB6" s="52">
        <f t="shared" si="2"/>
        <v>55.9</v>
      </c>
      <c r="AC6" s="52">
        <f t="shared" si="2"/>
        <v>81.5</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2.5</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21</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0.6</v>
      </c>
      <c r="BG6" s="52">
        <f t="shared" ref="BG6:BO6" si="5">IF(BG8="-",NA(),BG8)</f>
        <v>8.1</v>
      </c>
      <c r="BH6" s="52">
        <f t="shared" si="5"/>
        <v>-14</v>
      </c>
      <c r="BI6" s="52">
        <f t="shared" si="5"/>
        <v>1</v>
      </c>
      <c r="BJ6" s="52">
        <f t="shared" si="5"/>
        <v>10.4</v>
      </c>
      <c r="BK6" s="52">
        <f t="shared" si="5"/>
        <v>30.7</v>
      </c>
      <c r="BL6" s="52">
        <f t="shared" si="5"/>
        <v>13.5</v>
      </c>
      <c r="BM6" s="52">
        <f t="shared" si="5"/>
        <v>7.1</v>
      </c>
      <c r="BN6" s="52">
        <f t="shared" si="5"/>
        <v>5.6</v>
      </c>
      <c r="BO6" s="52">
        <f t="shared" si="5"/>
        <v>18.100000000000001</v>
      </c>
      <c r="BP6" s="49" t="str">
        <f>IF(BP8="-","",IF(BP8="-","【-】","【"&amp;SUBSTITUTE(TEXT(BP8,"#,##0.0"),"-","△")&amp;"】"))</f>
        <v>【12.8】</v>
      </c>
      <c r="BQ6" s="53">
        <f>IF(BQ8="-",NA(),BQ8)</f>
        <v>-1448</v>
      </c>
      <c r="BR6" s="53">
        <f t="shared" ref="BR6:BZ6" si="6">IF(BR8="-",NA(),BR8)</f>
        <v>3040</v>
      </c>
      <c r="BS6" s="53">
        <f t="shared" si="6"/>
        <v>-6433</v>
      </c>
      <c r="BT6" s="53">
        <f t="shared" si="6"/>
        <v>-3322</v>
      </c>
      <c r="BU6" s="53">
        <f t="shared" si="6"/>
        <v>3497</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116</v>
      </c>
      <c r="CM6" s="51">
        <f t="shared" ref="CM6:CN6" si="7">CM8</f>
        <v>107513</v>
      </c>
      <c r="CN6" s="51">
        <f t="shared" si="7"/>
        <v>66995</v>
      </c>
      <c r="CO6" s="52"/>
      <c r="CP6" s="52"/>
      <c r="CQ6" s="52"/>
      <c r="CR6" s="52"/>
      <c r="CS6" s="52"/>
      <c r="CT6" s="52"/>
      <c r="CU6" s="52"/>
      <c r="CV6" s="52"/>
      <c r="CW6" s="52"/>
      <c r="CX6" s="52"/>
      <c r="CY6" s="49" t="s">
        <v>116</v>
      </c>
      <c r="CZ6" s="52">
        <f>IF(CZ8="-",NA(),CZ8)</f>
        <v>285.8</v>
      </c>
      <c r="DA6" s="52">
        <f t="shared" ref="DA6:DI6" si="8">IF(DA8="-",NA(),DA8)</f>
        <v>179.9</v>
      </c>
      <c r="DB6" s="52">
        <f t="shared" si="8"/>
        <v>155.1</v>
      </c>
      <c r="DC6" s="52">
        <f t="shared" si="8"/>
        <v>53.4</v>
      </c>
      <c r="DD6" s="52">
        <f t="shared" si="8"/>
        <v>15.2</v>
      </c>
      <c r="DE6" s="52">
        <f t="shared" si="8"/>
        <v>165.9</v>
      </c>
      <c r="DF6" s="52">
        <f t="shared" si="8"/>
        <v>1263.5</v>
      </c>
      <c r="DG6" s="52">
        <f t="shared" si="8"/>
        <v>108.5</v>
      </c>
      <c r="DH6" s="52">
        <f t="shared" si="8"/>
        <v>136.19999999999999</v>
      </c>
      <c r="DI6" s="52">
        <f t="shared" si="8"/>
        <v>104.8</v>
      </c>
      <c r="DJ6" s="49" t="str">
        <f>IF(DJ8="-","",IF(DJ8="-","【-】","【"&amp;SUBSTITUTE(TEXT(DJ8,"#,##0.0"),"-","△")&amp;"】"))</f>
        <v>【72.2】</v>
      </c>
      <c r="DK6" s="52">
        <f>IF(DK8="-",NA(),DK8)</f>
        <v>111.9</v>
      </c>
      <c r="DL6" s="52">
        <f t="shared" ref="DL6:DT6" si="9">IF(DL8="-",NA(),DL8)</f>
        <v>113.5</v>
      </c>
      <c r="DM6" s="52">
        <f t="shared" si="9"/>
        <v>75.400000000000006</v>
      </c>
      <c r="DN6" s="52">
        <f t="shared" si="9"/>
        <v>90.9</v>
      </c>
      <c r="DO6" s="52">
        <f t="shared" si="9"/>
        <v>105.2</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117</v>
      </c>
      <c r="B7" s="48">
        <f t="shared" ref="B7:X7" si="10">B8</f>
        <v>2022</v>
      </c>
      <c r="C7" s="48">
        <f t="shared" si="10"/>
        <v>122106</v>
      </c>
      <c r="D7" s="48">
        <f t="shared" si="10"/>
        <v>47</v>
      </c>
      <c r="E7" s="48">
        <f t="shared" si="10"/>
        <v>14</v>
      </c>
      <c r="F7" s="48">
        <f t="shared" si="10"/>
        <v>0</v>
      </c>
      <c r="G7" s="48">
        <f t="shared" si="10"/>
        <v>1</v>
      </c>
      <c r="H7" s="48" t="str">
        <f t="shared" si="10"/>
        <v>千葉県　茂原市</v>
      </c>
      <c r="I7" s="48" t="str">
        <f t="shared" si="10"/>
        <v>茂原駅南口公共駐車場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31</v>
      </c>
      <c r="S7" s="50" t="str">
        <f t="shared" si="10"/>
        <v>駅</v>
      </c>
      <c r="T7" s="50" t="str">
        <f t="shared" si="10"/>
        <v>有</v>
      </c>
      <c r="U7" s="51">
        <f t="shared" si="10"/>
        <v>3288</v>
      </c>
      <c r="V7" s="51">
        <f t="shared" si="10"/>
        <v>252</v>
      </c>
      <c r="W7" s="51">
        <f t="shared" si="10"/>
        <v>200</v>
      </c>
      <c r="X7" s="50" t="str">
        <f t="shared" si="10"/>
        <v>利用料金制</v>
      </c>
      <c r="Y7" s="52">
        <f>Y8</f>
        <v>51.1</v>
      </c>
      <c r="Z7" s="52">
        <f t="shared" ref="Z7:AH7" si="11">Z8</f>
        <v>55.7</v>
      </c>
      <c r="AA7" s="52">
        <f t="shared" si="11"/>
        <v>38.700000000000003</v>
      </c>
      <c r="AB7" s="52">
        <f t="shared" si="11"/>
        <v>55.9</v>
      </c>
      <c r="AC7" s="52">
        <f t="shared" si="11"/>
        <v>81.5</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2.5</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21</v>
      </c>
      <c r="AY7" s="53">
        <f t="shared" si="13"/>
        <v>0</v>
      </c>
      <c r="AZ7" s="53">
        <f t="shared" si="13"/>
        <v>36</v>
      </c>
      <c r="BA7" s="53">
        <f t="shared" si="13"/>
        <v>26</v>
      </c>
      <c r="BB7" s="53">
        <f t="shared" si="13"/>
        <v>87</v>
      </c>
      <c r="BC7" s="53">
        <f t="shared" si="13"/>
        <v>7646</v>
      </c>
      <c r="BD7" s="53">
        <f t="shared" si="13"/>
        <v>53</v>
      </c>
      <c r="BE7" s="51"/>
      <c r="BF7" s="52">
        <f>BF8</f>
        <v>0.6</v>
      </c>
      <c r="BG7" s="52">
        <f t="shared" ref="BG7:BO7" si="14">BG8</f>
        <v>8.1</v>
      </c>
      <c r="BH7" s="52">
        <f t="shared" si="14"/>
        <v>-14</v>
      </c>
      <c r="BI7" s="52">
        <f t="shared" si="14"/>
        <v>1</v>
      </c>
      <c r="BJ7" s="52">
        <f t="shared" si="14"/>
        <v>10.4</v>
      </c>
      <c r="BK7" s="52">
        <f t="shared" si="14"/>
        <v>30.7</v>
      </c>
      <c r="BL7" s="52">
        <f t="shared" si="14"/>
        <v>13.5</v>
      </c>
      <c r="BM7" s="52">
        <f t="shared" si="14"/>
        <v>7.1</v>
      </c>
      <c r="BN7" s="52">
        <f t="shared" si="14"/>
        <v>5.6</v>
      </c>
      <c r="BO7" s="52">
        <f t="shared" si="14"/>
        <v>18.100000000000001</v>
      </c>
      <c r="BP7" s="49"/>
      <c r="BQ7" s="53">
        <f>BQ8</f>
        <v>-1448</v>
      </c>
      <c r="BR7" s="53">
        <f t="shared" ref="BR7:BZ7" si="15">BR8</f>
        <v>3040</v>
      </c>
      <c r="BS7" s="53">
        <f t="shared" si="15"/>
        <v>-6433</v>
      </c>
      <c r="BT7" s="53">
        <f t="shared" si="15"/>
        <v>-3322</v>
      </c>
      <c r="BU7" s="53">
        <f t="shared" si="15"/>
        <v>3497</v>
      </c>
      <c r="BV7" s="53">
        <f t="shared" si="15"/>
        <v>24379</v>
      </c>
      <c r="BW7" s="53">
        <f t="shared" si="15"/>
        <v>22466</v>
      </c>
      <c r="BX7" s="53">
        <f t="shared" si="15"/>
        <v>4211</v>
      </c>
      <c r="BY7" s="53">
        <f t="shared" si="15"/>
        <v>10653</v>
      </c>
      <c r="BZ7" s="53">
        <f t="shared" si="15"/>
        <v>17717</v>
      </c>
      <c r="CA7" s="51"/>
      <c r="CB7" s="52" t="s">
        <v>118</v>
      </c>
      <c r="CC7" s="52" t="s">
        <v>118</v>
      </c>
      <c r="CD7" s="52" t="s">
        <v>118</v>
      </c>
      <c r="CE7" s="52" t="s">
        <v>118</v>
      </c>
      <c r="CF7" s="52" t="s">
        <v>118</v>
      </c>
      <c r="CG7" s="52" t="s">
        <v>118</v>
      </c>
      <c r="CH7" s="52" t="s">
        <v>118</v>
      </c>
      <c r="CI7" s="52" t="s">
        <v>118</v>
      </c>
      <c r="CJ7" s="52" t="s">
        <v>118</v>
      </c>
      <c r="CK7" s="52" t="s">
        <v>119</v>
      </c>
      <c r="CL7" s="49"/>
      <c r="CM7" s="51">
        <f>CM8</f>
        <v>107513</v>
      </c>
      <c r="CN7" s="51">
        <f>CN8</f>
        <v>66995</v>
      </c>
      <c r="CO7" s="52" t="s">
        <v>118</v>
      </c>
      <c r="CP7" s="52" t="s">
        <v>118</v>
      </c>
      <c r="CQ7" s="52" t="s">
        <v>118</v>
      </c>
      <c r="CR7" s="52" t="s">
        <v>118</v>
      </c>
      <c r="CS7" s="52" t="s">
        <v>118</v>
      </c>
      <c r="CT7" s="52" t="s">
        <v>118</v>
      </c>
      <c r="CU7" s="52" t="s">
        <v>118</v>
      </c>
      <c r="CV7" s="52" t="s">
        <v>118</v>
      </c>
      <c r="CW7" s="52" t="s">
        <v>118</v>
      </c>
      <c r="CX7" s="52" t="s">
        <v>116</v>
      </c>
      <c r="CY7" s="49"/>
      <c r="CZ7" s="52">
        <f>CZ8</f>
        <v>285.8</v>
      </c>
      <c r="DA7" s="52">
        <f t="shared" ref="DA7:DI7" si="16">DA8</f>
        <v>179.9</v>
      </c>
      <c r="DB7" s="52">
        <f t="shared" si="16"/>
        <v>155.1</v>
      </c>
      <c r="DC7" s="52">
        <f t="shared" si="16"/>
        <v>53.4</v>
      </c>
      <c r="DD7" s="52">
        <f t="shared" si="16"/>
        <v>15.2</v>
      </c>
      <c r="DE7" s="52">
        <f t="shared" si="16"/>
        <v>165.9</v>
      </c>
      <c r="DF7" s="52">
        <f t="shared" si="16"/>
        <v>1263.5</v>
      </c>
      <c r="DG7" s="52">
        <f t="shared" si="16"/>
        <v>108.5</v>
      </c>
      <c r="DH7" s="52">
        <f t="shared" si="16"/>
        <v>136.19999999999999</v>
      </c>
      <c r="DI7" s="52">
        <f t="shared" si="16"/>
        <v>104.8</v>
      </c>
      <c r="DJ7" s="49"/>
      <c r="DK7" s="52">
        <f>DK8</f>
        <v>111.9</v>
      </c>
      <c r="DL7" s="52">
        <f t="shared" ref="DL7:DT7" si="17">DL8</f>
        <v>113.5</v>
      </c>
      <c r="DM7" s="52">
        <f t="shared" si="17"/>
        <v>75.400000000000006</v>
      </c>
      <c r="DN7" s="52">
        <f t="shared" si="17"/>
        <v>90.9</v>
      </c>
      <c r="DO7" s="52">
        <f t="shared" si="17"/>
        <v>105.2</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122106</v>
      </c>
      <c r="D8" s="55">
        <v>47</v>
      </c>
      <c r="E8" s="55">
        <v>14</v>
      </c>
      <c r="F8" s="55">
        <v>0</v>
      </c>
      <c r="G8" s="55">
        <v>1</v>
      </c>
      <c r="H8" s="55" t="s">
        <v>120</v>
      </c>
      <c r="I8" s="55" t="s">
        <v>121</v>
      </c>
      <c r="J8" s="55" t="s">
        <v>122</v>
      </c>
      <c r="K8" s="55" t="s">
        <v>123</v>
      </c>
      <c r="L8" s="55" t="s">
        <v>124</v>
      </c>
      <c r="M8" s="55" t="s">
        <v>125</v>
      </c>
      <c r="N8" s="55" t="s">
        <v>126</v>
      </c>
      <c r="O8" s="56" t="s">
        <v>127</v>
      </c>
      <c r="P8" s="57" t="s">
        <v>128</v>
      </c>
      <c r="Q8" s="57" t="s">
        <v>129</v>
      </c>
      <c r="R8" s="58">
        <v>31</v>
      </c>
      <c r="S8" s="57" t="s">
        <v>130</v>
      </c>
      <c r="T8" s="57" t="s">
        <v>131</v>
      </c>
      <c r="U8" s="58">
        <v>3288</v>
      </c>
      <c r="V8" s="58">
        <v>252</v>
      </c>
      <c r="W8" s="58">
        <v>200</v>
      </c>
      <c r="X8" s="57" t="s">
        <v>132</v>
      </c>
      <c r="Y8" s="59">
        <v>51.1</v>
      </c>
      <c r="Z8" s="59">
        <v>55.7</v>
      </c>
      <c r="AA8" s="59">
        <v>38.700000000000003</v>
      </c>
      <c r="AB8" s="59">
        <v>55.9</v>
      </c>
      <c r="AC8" s="59">
        <v>81.5</v>
      </c>
      <c r="AD8" s="59">
        <v>245.6</v>
      </c>
      <c r="AE8" s="59">
        <v>222.3</v>
      </c>
      <c r="AF8" s="59">
        <v>130.19999999999999</v>
      </c>
      <c r="AG8" s="59">
        <v>136.5</v>
      </c>
      <c r="AH8" s="59">
        <v>183.5</v>
      </c>
      <c r="AI8" s="56">
        <v>676.8</v>
      </c>
      <c r="AJ8" s="59">
        <v>0</v>
      </c>
      <c r="AK8" s="59">
        <v>0</v>
      </c>
      <c r="AL8" s="59">
        <v>0</v>
      </c>
      <c r="AM8" s="59">
        <v>2.5</v>
      </c>
      <c r="AN8" s="59">
        <v>0</v>
      </c>
      <c r="AO8" s="59">
        <v>3.5</v>
      </c>
      <c r="AP8" s="59">
        <v>3.1</v>
      </c>
      <c r="AQ8" s="59">
        <v>8.6</v>
      </c>
      <c r="AR8" s="59">
        <v>4.3</v>
      </c>
      <c r="AS8" s="59">
        <v>4.2</v>
      </c>
      <c r="AT8" s="56">
        <v>3.6</v>
      </c>
      <c r="AU8" s="60">
        <v>0</v>
      </c>
      <c r="AV8" s="60">
        <v>0</v>
      </c>
      <c r="AW8" s="60">
        <v>0</v>
      </c>
      <c r="AX8" s="60">
        <v>21</v>
      </c>
      <c r="AY8" s="60">
        <v>0</v>
      </c>
      <c r="AZ8" s="60">
        <v>36</v>
      </c>
      <c r="BA8" s="60">
        <v>26</v>
      </c>
      <c r="BB8" s="60">
        <v>87</v>
      </c>
      <c r="BC8" s="60">
        <v>7646</v>
      </c>
      <c r="BD8" s="60">
        <v>53</v>
      </c>
      <c r="BE8" s="60">
        <v>33</v>
      </c>
      <c r="BF8" s="59">
        <v>0.6</v>
      </c>
      <c r="BG8" s="59">
        <v>8.1</v>
      </c>
      <c r="BH8" s="59">
        <v>-14</v>
      </c>
      <c r="BI8" s="59">
        <v>1</v>
      </c>
      <c r="BJ8" s="59">
        <v>10.4</v>
      </c>
      <c r="BK8" s="59">
        <v>30.7</v>
      </c>
      <c r="BL8" s="59">
        <v>13.5</v>
      </c>
      <c r="BM8" s="59">
        <v>7.1</v>
      </c>
      <c r="BN8" s="59">
        <v>5.6</v>
      </c>
      <c r="BO8" s="59">
        <v>18.100000000000001</v>
      </c>
      <c r="BP8" s="56">
        <v>12.8</v>
      </c>
      <c r="BQ8" s="60">
        <v>-1448</v>
      </c>
      <c r="BR8" s="60">
        <v>3040</v>
      </c>
      <c r="BS8" s="60">
        <v>-6433</v>
      </c>
      <c r="BT8" s="61">
        <v>-3322</v>
      </c>
      <c r="BU8" s="61">
        <v>3497</v>
      </c>
      <c r="BV8" s="60">
        <v>24379</v>
      </c>
      <c r="BW8" s="60">
        <v>22466</v>
      </c>
      <c r="BX8" s="60">
        <v>4211</v>
      </c>
      <c r="BY8" s="60">
        <v>10653</v>
      </c>
      <c r="BZ8" s="60">
        <v>17717</v>
      </c>
      <c r="CA8" s="58">
        <v>10556</v>
      </c>
      <c r="CB8" s="59" t="s">
        <v>124</v>
      </c>
      <c r="CC8" s="59" t="s">
        <v>124</v>
      </c>
      <c r="CD8" s="59" t="s">
        <v>124</v>
      </c>
      <c r="CE8" s="59" t="s">
        <v>124</v>
      </c>
      <c r="CF8" s="59" t="s">
        <v>124</v>
      </c>
      <c r="CG8" s="59" t="s">
        <v>124</v>
      </c>
      <c r="CH8" s="59" t="s">
        <v>124</v>
      </c>
      <c r="CI8" s="59" t="s">
        <v>124</v>
      </c>
      <c r="CJ8" s="59" t="s">
        <v>124</v>
      </c>
      <c r="CK8" s="59" t="s">
        <v>124</v>
      </c>
      <c r="CL8" s="56" t="s">
        <v>124</v>
      </c>
      <c r="CM8" s="58">
        <v>107513</v>
      </c>
      <c r="CN8" s="58">
        <v>66995</v>
      </c>
      <c r="CO8" s="59" t="s">
        <v>124</v>
      </c>
      <c r="CP8" s="59" t="s">
        <v>124</v>
      </c>
      <c r="CQ8" s="59" t="s">
        <v>124</v>
      </c>
      <c r="CR8" s="59" t="s">
        <v>124</v>
      </c>
      <c r="CS8" s="59" t="s">
        <v>124</v>
      </c>
      <c r="CT8" s="59" t="s">
        <v>124</v>
      </c>
      <c r="CU8" s="59" t="s">
        <v>124</v>
      </c>
      <c r="CV8" s="59" t="s">
        <v>124</v>
      </c>
      <c r="CW8" s="59" t="s">
        <v>124</v>
      </c>
      <c r="CX8" s="59" t="s">
        <v>124</v>
      </c>
      <c r="CY8" s="56" t="s">
        <v>124</v>
      </c>
      <c r="CZ8" s="59">
        <v>285.8</v>
      </c>
      <c r="DA8" s="59">
        <v>179.9</v>
      </c>
      <c r="DB8" s="59">
        <v>155.1</v>
      </c>
      <c r="DC8" s="59">
        <v>53.4</v>
      </c>
      <c r="DD8" s="59">
        <v>15.2</v>
      </c>
      <c r="DE8" s="59">
        <v>165.9</v>
      </c>
      <c r="DF8" s="59">
        <v>1263.5</v>
      </c>
      <c r="DG8" s="59">
        <v>108.5</v>
      </c>
      <c r="DH8" s="59">
        <v>136.19999999999999</v>
      </c>
      <c r="DI8" s="59">
        <v>104.8</v>
      </c>
      <c r="DJ8" s="56">
        <v>72.2</v>
      </c>
      <c r="DK8" s="59">
        <v>111.9</v>
      </c>
      <c r="DL8" s="59">
        <v>113.5</v>
      </c>
      <c r="DM8" s="59">
        <v>75.400000000000006</v>
      </c>
      <c r="DN8" s="59">
        <v>90.9</v>
      </c>
      <c r="DO8" s="59">
        <v>105.2</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2024-02-08T09:36:24Z</cp:lastPrinted>
  <dcterms:created xsi:type="dcterms:W3CDTF">2024-01-11T00:08:47Z</dcterms:created>
  <dcterms:modified xsi:type="dcterms:W3CDTF">2024-02-14T05:41:58Z</dcterms:modified>
  <cp:category/>
</cp:coreProperties>
</file>