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2_下水道事業\"/>
    </mc:Choice>
  </mc:AlternateContent>
  <xr:revisionPtr revIDLastSave="0" documentId="13_ncr:1_{E6A05CBB-1442-474F-BF09-8758719CA788}" xr6:coauthVersionLast="47" xr6:coauthVersionMax="47" xr10:uidLastSave="{00000000-0000-0000-0000-000000000000}"/>
  <workbookProtection workbookAlgorithmName="SHA-512" workbookHashValue="/P32MNCA1w49aZ4iVQvZMrzMKwWUIcXr7lO0aCLS89lJ35yjWUE7JgAEpkae4/r7es4xhqM5kHxcnBmFboIU0Q==" workbookSaltValue="1p4JgTRxlJFKqNmoYQkXt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<sst xmlns="http://schemas.openxmlformats.org/spreadsheetml/2006/main" count="236" uniqueCount="116">
  <si>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</si>
  <si>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</si>
  <si>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</si>
  <si>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</si>
  <si>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</si>
  <si>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</si>
  <si>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</si>
  <si>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</si>
  <si>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</si>
  <si>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</si>
  <si>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</si>
  <si>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</si>
  <si>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</si>
  <si>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</si>
  <si>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</si>
  <si>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</si>
  <si>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</si>
  <si>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</si>
  <si>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</si>
  <si>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</si>
  <si>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</si>
  <si>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</si>
  <si>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</si>
  <si>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</si>
  <si>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</si>
  <si>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</si>
  <si>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</si>
  <si>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</si>
  <si>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</si>
  <si>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</si>
  <si>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</si>
  <si>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</si>
  <si>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</si>
  <si>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</si>
  <si>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</si>
  <si>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</si>
  <si>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</si>
  <si>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</si>
  <si>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</si>
  <si>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</si>
  <si>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</si>
  <si>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</si>
  <si>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</si>
  <si>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</si>
  <si>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</si>
  <si>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</si>
  <si>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</si>
  <si>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</si>
  <si>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</si>
  <si>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</si>
  <si>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</si>
  <si>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</si>
  <si>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</si>
  <si>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</si>
  <si>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</si>
  <si>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</si>
  <si>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</si>
  <si>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</si>
  <si>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</si>
  <si>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</si>
  <si>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</si>
  <si>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</si>
  <si>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</si>
  <si>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</si>
  <si>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</si>
  <si>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</si>
  <si>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</si>
  <si>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</si>
  <si>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</si>
  <si>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</si>
  <si>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</si>
  <si>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</si>
  <si>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</si>
  <si>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</si>
  <si>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</si>
  <si>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</si>
  <si>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</si>
  <si>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</si>
  <si>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</si>
  <si>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</si>
  <si>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</si>
  <si>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</si>
  <si>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</si>
  <si>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</si>
  <si>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</si>
  <si>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</si>
  <si>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</si>
  <si>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</si>
  <si>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</si>
  <si>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</si>
  <si>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</si>
  <si>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</si>
  <si>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</si>
  <si>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</si>
  <si>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</si>
  <si>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</si>
  <si>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</si>
  <si>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</si>
  <si>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</si>
  <si>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</si>
  <si>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</si>
  <si>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</si>
  <si>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</si>
  <si>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</si>
  <si>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</si>
  <si>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</si>
  <si>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</si>
  <si>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</si>
  <si>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</si>
  <si>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</si>
  <si>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</si>
  <si>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</si>
  <si>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</si>
  <si>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事業の性質上、地域の環境変化を踏まえながら運営していくことが重要となります。
　経常費用の抑制等により、引き続き安定した経営を目指していきます。</t>
    <rPh sb="1" eb="3">
      <t>ジギョウ</t>
    </rPh>
    <rPh sb="4" eb="7">
      <t>セイシツジョウ</t>
    </rPh>
    <rPh sb="8" eb="10">
      <t>チイキ</t>
    </rPh>
    <rPh sb="11" eb="13">
      <t>カンキョウ</t>
    </rPh>
    <rPh sb="13" eb="15">
      <t>ヘンカ</t>
    </rPh>
    <rPh sb="16" eb="17">
      <t>フ</t>
    </rPh>
    <rPh sb="22" eb="24">
      <t>ウンエイ</t>
    </rPh>
    <rPh sb="31" eb="33">
      <t>ジュウヨウ</t>
    </rPh>
    <rPh sb="41" eb="43">
      <t>ケイジョウ</t>
    </rPh>
    <rPh sb="43" eb="45">
      <t>ヒヨウ</t>
    </rPh>
    <rPh sb="46" eb="48">
      <t>ヨクセイ</t>
    </rPh>
    <rPh sb="48" eb="49">
      <t>トウ</t>
    </rPh>
    <rPh sb="53" eb="54">
      <t>ヒ</t>
    </rPh>
    <rPh sb="55" eb="56">
      <t>ツヅ</t>
    </rPh>
    <rPh sb="57" eb="59">
      <t>アンテイ</t>
    </rPh>
    <rPh sb="61" eb="63">
      <t>ケイエイ</t>
    </rPh>
    <rPh sb="64" eb="66">
      <t>メザ</t>
    </rPh>
    <phoneticPr fontId="4"/>
  </si>
  <si>
    <r>
      <t>　柏市における特定環境保全公共下水道事業については、特定対象区域の環境保全を目的に実施しており、管渠延長は全体の約0.6％になります。
　対象区域は</t>
    </r>
    <r>
      <rPr>
        <sz val="11"/>
        <color rgb="FF00B050"/>
        <rFont val="ＭＳ ゴシック"/>
        <family val="3"/>
        <charset val="128"/>
      </rPr>
      <t>、</t>
    </r>
    <r>
      <rPr>
        <sz val="11"/>
        <color theme="1"/>
        <rFont val="ＭＳ ゴシック"/>
        <family val="3"/>
        <charset val="128"/>
      </rPr>
      <t>市街化調整区域であり</t>
    </r>
    <r>
      <rPr>
        <sz val="11"/>
        <color rgb="FF00B050"/>
        <rFont val="ＭＳ ゴシック"/>
        <family val="3"/>
        <charset val="128"/>
      </rPr>
      <t>、</t>
    </r>
    <r>
      <rPr>
        <sz val="11"/>
        <color theme="1"/>
        <rFont val="ＭＳ ゴシック"/>
        <family val="3"/>
        <charset val="128"/>
      </rPr>
      <t>その運営状況に大きな変化は予測されていません。
　健全な経営状態を表す経常収支比率及び経費回収率については、共に適正な水準を保っており、経営状況は安定しています。</t>
    </r>
    <rPh sb="48" eb="50">
      <t>カンキョ</t>
    </rPh>
    <rPh sb="50" eb="52">
      <t>エンチョウ</t>
    </rPh>
    <rPh sb="53" eb="55">
      <t>ゼンタイ</t>
    </rPh>
    <rPh sb="56" eb="57">
      <t>ヤク</t>
    </rPh>
    <rPh sb="69" eb="71">
      <t>ヨソク</t>
    </rPh>
    <rPh sb="82" eb="84">
      <t>ケンゼン</t>
    </rPh>
    <rPh sb="86" eb="88">
      <t>ケイエイ</t>
    </rPh>
    <rPh sb="88" eb="90">
      <t>ジョウタイ</t>
    </rPh>
    <rPh sb="91" eb="92">
      <t>アラワ</t>
    </rPh>
    <rPh sb="93" eb="95">
      <t>ケイジョウ</t>
    </rPh>
    <rPh sb="95" eb="97">
      <t>シュウシ</t>
    </rPh>
    <rPh sb="97" eb="99">
      <t>ヒリツ</t>
    </rPh>
    <rPh sb="99" eb="100">
      <t>オヨ</t>
    </rPh>
    <rPh sb="101" eb="103">
      <t>ケイヒ</t>
    </rPh>
    <rPh sb="103" eb="106">
      <t>カイシュウリツ</t>
    </rPh>
    <rPh sb="112" eb="113">
      <t>トモ</t>
    </rPh>
    <rPh sb="114" eb="116">
      <t>テキセイ</t>
    </rPh>
    <rPh sb="117" eb="119">
      <t>スイジュン</t>
    </rPh>
    <rPh sb="120" eb="121">
      <t>タモ</t>
    </rPh>
    <rPh sb="126" eb="128">
      <t>ケイエイ</t>
    </rPh>
    <rPh sb="128" eb="130">
      <t>ジョウキョウ</t>
    </rPh>
    <rPh sb="131" eb="133">
      <t>アンテイ</t>
    </rPh>
    <phoneticPr fontId="4"/>
  </si>
  <si>
    <t>　平成7年に供用を開始したこともあり、現在のところ老朽化の問題には直面していません。
　ストックマネジメント計画に則り、適切に管理していきます。</t>
    <rPh sb="1" eb="3">
      <t>ヘイセイ</t>
    </rPh>
    <rPh sb="4" eb="5">
      <t>ネン</t>
    </rPh>
    <rPh sb="6" eb="8">
      <t>キョウヨウ</t>
    </rPh>
    <rPh sb="9" eb="11">
      <t>カイシ</t>
    </rPh>
    <rPh sb="19" eb="21">
      <t>ゲンザイ</t>
    </rPh>
    <rPh sb="25" eb="28">
      <t>ロウキュウカ</t>
    </rPh>
    <rPh sb="29" eb="31">
      <t>モンダイ</t>
    </rPh>
    <rPh sb="33" eb="35">
      <t>チョクメン</t>
    </rPh>
    <rPh sb="54" eb="56">
      <t>ケイカク</t>
    </rPh>
    <rPh sb="57" eb="58">
      <t>ノット</t>
    </rPh>
    <rPh sb="60" eb="62">
      <t>テキセツ</t>
    </rPh>
    <rPh sb="63" eb="65">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</si>
</sst>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B05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3A-422C-97EA-64C562452AD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B3A-422C-97EA-64C562452AD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50-4CD0-9E84-B832639920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1F50-4CD0-9E84-B832639920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E4F-4EAA-9155-FDE9974855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4E4F-4EAA-9155-FDE9974855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166.64</c:v>
                </c:pt>
                <c:pt idx="1">
                  <c:v>179.12</c:v>
                </c:pt>
                <c:pt idx="2">
                  <c:v>197.45</c:v>
                </c:pt>
                <c:pt idx="3">
                  <c:v>200.24</c:v>
                </c:pt>
                <c:pt idx="4">
                  <c:v>249.24</c:v>
                </c:pt>
              </c:numCache>
            </c:numRef>
          </c:val>
          <c:extLst>
            <c:ext xmlns:c16="http://schemas.microsoft.com/office/drawing/2014/chart" uri="{C3380CC4-5D6E-409C-BE32-E72D297353CC}">
              <c16:uniqueId val="{00000000-108A-45C0-A439-4E09A7358F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108A-45C0-A439-4E09A7358F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9.92</c:v>
                </c:pt>
                <c:pt idx="1">
                  <c:v>15.45</c:v>
                </c:pt>
                <c:pt idx="2">
                  <c:v>17.97</c:v>
                </c:pt>
                <c:pt idx="3">
                  <c:v>17.97</c:v>
                </c:pt>
                <c:pt idx="4">
                  <c:v>23.11</c:v>
                </c:pt>
              </c:numCache>
            </c:numRef>
          </c:val>
          <c:extLst>
            <c:ext xmlns:c16="http://schemas.microsoft.com/office/drawing/2014/chart" uri="{C3380CC4-5D6E-409C-BE32-E72D297353CC}">
              <c16:uniqueId val="{00000000-405C-4194-ACE6-46779AF57B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405C-4194-ACE6-46779AF57B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14-4F7E-A669-1CEE5161D7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6514-4F7E-A669-1CEE5161D7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FA-4B3E-9965-BBBF3058EA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74FA-4B3E-9965-BBBF3058EA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990.78</c:v>
                </c:pt>
                <c:pt idx="1">
                  <c:v>1127.6300000000001</c:v>
                </c:pt>
                <c:pt idx="2">
                  <c:v>1332.16</c:v>
                </c:pt>
                <c:pt idx="3">
                  <c:v>1697.34</c:v>
                </c:pt>
                <c:pt idx="4">
                  <c:v>2077.9</c:v>
                </c:pt>
              </c:numCache>
            </c:numRef>
          </c:val>
          <c:extLst>
            <c:ext xmlns:c16="http://schemas.microsoft.com/office/drawing/2014/chart" uri="{C3380CC4-5D6E-409C-BE32-E72D297353CC}">
              <c16:uniqueId val="{00000000-E655-4938-81A7-0B733D8250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E655-4938-81A7-0B733D8250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334.51</c:v>
                </c:pt>
                <c:pt idx="1">
                  <c:v>266</c:v>
                </c:pt>
                <c:pt idx="2">
                  <c:v>291.52999999999997</c:v>
                </c:pt>
                <c:pt idx="3">
                  <c:v>162.19</c:v>
                </c:pt>
                <c:pt idx="4">
                  <c:v>131.09</c:v>
                </c:pt>
              </c:numCache>
            </c:numRef>
          </c:val>
          <c:extLst>
            <c:ext xmlns:c16="http://schemas.microsoft.com/office/drawing/2014/chart" uri="{C3380CC4-5D6E-409C-BE32-E72D297353CC}">
              <c16:uniqueId val="{00000000-B326-4FE4-A204-B5B0937ECF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B326-4FE4-A204-B5B0937ECF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177.84</c:v>
                </c:pt>
                <c:pt idx="1">
                  <c:v>192.84</c:v>
                </c:pt>
                <c:pt idx="2">
                  <c:v>228.44</c:v>
                </c:pt>
                <c:pt idx="3">
                  <c:v>220.17</c:v>
                </c:pt>
                <c:pt idx="4">
                  <c:v>334.44</c:v>
                </c:pt>
              </c:numCache>
            </c:numRef>
          </c:val>
          <c:extLst>
            <c:ext xmlns:c16="http://schemas.microsoft.com/office/drawing/2014/chart" uri="{C3380CC4-5D6E-409C-BE32-E72D297353CC}">
              <c16:uniqueId val="{00000000-2190-42CD-8F28-DC45DB40F7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2190-42CD-8F28-DC45DB40F7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149.63999999999999</c:v>
                </c:pt>
                <c:pt idx="1">
                  <c:v>137.59</c:v>
                </c:pt>
                <c:pt idx="2">
                  <c:v>108.89</c:v>
                </c:pt>
                <c:pt idx="3">
                  <c:v>120.8</c:v>
                </c:pt>
                <c:pt idx="4">
                  <c:v>83.74</c:v>
                </c:pt>
              </c:numCache>
            </c:numRef>
          </c:val>
          <c:extLst>
            <c:ext xmlns:c16="http://schemas.microsoft.com/office/drawing/2014/chart" uri="{C3380CC4-5D6E-409C-BE32-E72D297353CC}">
              <c16:uniqueId val="{00000000-0A65-443F-AF58-6DE80A90FC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A65-443F-AF58-6DE80A90FC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柏市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自治体職員</v>
      </c>
      <c r="AE8" s="66"/>
      <c r="AF8" s="66"/>
      <c r="AG8" s="66"/>
      <c r="AH8" s="66"/>
      <c r="AI8" s="66"/>
      <c r="AJ8" s="66"/>
      <c r="AK8" s="3"/>
      <c r="AL8" s="45">
        <f>データ!S6</f>
        <v>433733</v>
      </c>
      <c r="AM8" s="45"/>
      <c r="AN8" s="45"/>
      <c r="AO8" s="45"/>
      <c r="AP8" s="45"/>
      <c r="AQ8" s="45"/>
      <c r="AR8" s="45"/>
      <c r="AS8" s="45"/>
      <c r="AT8" s="46">
        <f>データ!T6</f>
        <v>114.74</v>
      </c>
      <c r="AU8" s="46"/>
      <c r="AV8" s="46"/>
      <c r="AW8" s="46"/>
      <c r="AX8" s="46"/>
      <c r="AY8" s="46"/>
      <c r="AZ8" s="46"/>
      <c r="BA8" s="46"/>
      <c r="BB8" s="46">
        <f>データ!U6</f>
        <v>3780.14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88.96</v>
      </c>
      <c r="J10" s="46"/>
      <c r="K10" s="46"/>
      <c r="L10" s="46"/>
      <c r="M10" s="46"/>
      <c r="N10" s="46"/>
      <c r="O10" s="46"/>
      <c r="P10" s="46">
        <f>データ!P6</f>
        <v>0.28999999999999998</v>
      </c>
      <c r="Q10" s="46"/>
      <c r="R10" s="46"/>
      <c r="S10" s="46"/>
      <c r="T10" s="46"/>
      <c r="U10" s="46"/>
      <c r="V10" s="46"/>
      <c r="W10" s="46">
        <f>データ!Q6</f>
        <v>77.19</v>
      </c>
      <c r="X10" s="46"/>
      <c r="Y10" s="46"/>
      <c r="Z10" s="46"/>
      <c r="AA10" s="46"/>
      <c r="AB10" s="46"/>
      <c r="AC10" s="46"/>
      <c r="AD10" s="45">
        <f>データ!R6</f>
        <v>2357</v>
      </c>
      <c r="AE10" s="45"/>
      <c r="AF10" s="45"/>
      <c r="AG10" s="45"/>
      <c r="AH10" s="45"/>
      <c r="AI10" s="45"/>
      <c r="AJ10" s="45"/>
      <c r="AK10" s="2"/>
      <c r="AL10" s="45">
        <f>データ!V6</f>
        <v>1256</v>
      </c>
      <c r="AM10" s="45"/>
      <c r="AN10" s="45"/>
      <c r="AO10" s="45"/>
      <c r="AP10" s="45"/>
      <c r="AQ10" s="45"/>
      <c r="AR10" s="45"/>
      <c r="AS10" s="45"/>
      <c r="AT10" s="46">
        <f>データ!W6</f>
        <v>1.44</v>
      </c>
      <c r="AU10" s="46"/>
      <c r="AV10" s="46"/>
      <c r="AW10" s="46"/>
      <c r="AX10" s="46"/>
      <c r="AY10" s="46"/>
      <c r="AZ10" s="46"/>
      <c r="BA10" s="46"/>
      <c r="BB10" s="46">
        <f>データ!X6</f>
        <v>872.22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mBBAcIrR0nYQB0g+Vju/3K0qWZNyTe/vUfv/kPMtjkE/O7fiK+2Z5+6e+JPdcIjhHN72UpkaZLVMkFHcgRmnw==" saltValue="0gE3wfJZf8QbZk322Il/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122173</v>
      </c>
      <c r="D6" s="19">
        <f t="shared" si="3"/>
        <v>46</v>
      </c>
      <c r="E6" s="19">
        <f t="shared" si="3"/>
        <v>17</v>
      </c>
      <c r="F6" s="19">
        <f t="shared" si="3"/>
        <v>4</v>
      </c>
      <c r="G6" s="19">
        <f t="shared" si="3"/>
        <v>0</v>
      </c>
      <c r="H6" s="19" t="str">
        <f t="shared" si="3"/>
        <v>千葉県　柏市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88.96</v>
      </c>
      <c r="P6" s="20">
        <f t="shared" si="3"/>
        <v>0.28999999999999998</v>
      </c>
      <c r="Q6" s="20">
        <f t="shared" si="3"/>
        <v>77.19</v>
      </c>
      <c r="R6" s="20">
        <f t="shared" si="3"/>
        <v>2357</v>
      </c>
      <c r="S6" s="20">
        <f t="shared" si="3"/>
        <v>433733</v>
      </c>
      <c r="T6" s="20">
        <f t="shared" si="3"/>
        <v>114.74</v>
      </c>
      <c r="U6" s="20">
        <f t="shared" si="3"/>
        <v>3780.14</v>
      </c>
      <c r="V6" s="20">
        <f t="shared" si="3"/>
        <v>1256</v>
      </c>
      <c r="W6" s="20">
        <f t="shared" si="3"/>
        <v>1.44</v>
      </c>
      <c r="X6" s="20">
        <f t="shared" si="3"/>
        <v>872.22</v>
      </c>
      <c r="Y6" s="21">
        <f>IF(Y7="",NA(),Y7)</f>
        <v>166.64</v>
      </c>
      <c r="Z6" s="21">
        <f t="shared" ref="Z6:AH6" si="4">IF(Z7="",NA(),Z7)</f>
        <v>179.12</v>
      </c>
      <c r="AA6" s="21">
        <f t="shared" si="4"/>
        <v>197.45</v>
      </c>
      <c r="AB6" s="21">
        <f t="shared" si="4"/>
        <v>200.24</v>
      </c>
      <c r="AC6" s="21">
        <f t="shared" si="4"/>
        <v>249.24</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990.78</v>
      </c>
      <c r="AV6" s="21">
        <f t="shared" ref="AV6:BD6" si="6">IF(AV7="",NA(),AV7)</f>
        <v>1127.6300000000001</v>
      </c>
      <c r="AW6" s="21">
        <f t="shared" si="6"/>
        <v>1332.16</v>
      </c>
      <c r="AX6" s="21">
        <f t="shared" si="6"/>
        <v>1697.34</v>
      </c>
      <c r="AY6" s="21">
        <f t="shared" si="6"/>
        <v>2077.9</v>
      </c>
      <c r="AZ6" s="21">
        <f t="shared" si="6"/>
        <v>49.18</v>
      </c>
      <c r="BA6" s="21">
        <f t="shared" si="6"/>
        <v>47.72</v>
      </c>
      <c r="BB6" s="21">
        <f t="shared" si="6"/>
        <v>44.24</v>
      </c>
      <c r="BC6" s="21">
        <f t="shared" si="6"/>
        <v>43.07</v>
      </c>
      <c r="BD6" s="21">
        <f t="shared" si="6"/>
        <v>45.42</v>
      </c>
      <c r="BE6" s="20" t="str">
        <f>IF(BE7="","",IF(BE7="-","【-】","【"&amp;SUBSTITUTE(TEXT(BE7,"#,##0.00"),"-","△")&amp;"】"))</f>
        <v>【44.25】</v>
      </c>
      <c r="BF6" s="21">
        <f>IF(BF7="",NA(),BF7)</f>
        <v>334.51</v>
      </c>
      <c r="BG6" s="21">
        <f t="shared" ref="BG6:BO6" si="7">IF(BG7="",NA(),BG7)</f>
        <v>266</v>
      </c>
      <c r="BH6" s="21">
        <f t="shared" si="7"/>
        <v>291.52999999999997</v>
      </c>
      <c r="BI6" s="21">
        <f t="shared" si="7"/>
        <v>162.19</v>
      </c>
      <c r="BJ6" s="21">
        <f t="shared" si="7"/>
        <v>131.09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177.84</v>
      </c>
      <c r="BR6" s="21">
        <f t="shared" ref="BR6:BZ6" si="8">IF(BR7="",NA(),BR7)</f>
        <v>192.84</v>
      </c>
      <c r="BS6" s="21">
        <f t="shared" si="8"/>
        <v>228.44</v>
      </c>
      <c r="BT6" s="21">
        <f t="shared" si="8"/>
        <v>220.17</v>
      </c>
      <c r="BU6" s="21">
        <f t="shared" si="8"/>
        <v>334.44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149.63999999999999</v>
      </c>
      <c r="CC6" s="21">
        <f t="shared" ref="CC6:CK6" si="9">IF(CC7="",NA(),CC7)</f>
        <v>137.59</v>
      </c>
      <c r="CD6" s="21">
        <f t="shared" si="9"/>
        <v>108.89</v>
      </c>
      <c r="CE6" s="21">
        <f t="shared" si="9"/>
        <v>120.8</v>
      </c>
      <c r="CF6" s="21">
        <f t="shared" si="9"/>
        <v>83.74</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83.32</v>
      </c>
      <c r="DD6" s="21">
        <f t="shared" si="11"/>
        <v>83.75</v>
      </c>
      <c r="DE6" s="21">
        <f t="shared" si="11"/>
        <v>84.19</v>
      </c>
      <c r="DF6" s="21">
        <f t="shared" si="11"/>
        <v>84.34</v>
      </c>
      <c r="DG6" s="21">
        <f t="shared" si="11"/>
        <v>84.34</v>
      </c>
      <c r="DH6" s="20" t="str">
        <f>IF(DH7="","",IF(DH7="-","【-】","【"&amp;SUBSTITUTE(TEXT(DH7,"#,##0.00"),"-","△")&amp;"】"))</f>
        <v>【85.67】</v>
      </c>
      <c r="DI6" s="21">
        <f>IF(DI7="",NA(),DI7)</f>
        <v>9.92</v>
      </c>
      <c r="DJ6" s="21">
        <f t="shared" ref="DJ6:DR6" si="12">IF(DJ7="",NA(),DJ7)</f>
        <v>15.45</v>
      </c>
      <c r="DK6" s="21">
        <f t="shared" si="12"/>
        <v>17.97</v>
      </c>
      <c r="DL6" s="21">
        <f t="shared" si="12"/>
        <v>17.97</v>
      </c>
      <c r="DM6" s="21">
        <f t="shared" si="12"/>
        <v>23.11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122173</v>
      </c>
      <c r="D7" s="23">
        <v>46</v>
      </c>
      <c r="E7" s="23">
        <v>17</v>
      </c>
      <c r="F7" s="23">
        <v>4</v>
      </c>
      <c r="G7" s="23">
        <v>0</v>
      </c>
      <c r="H7" s="23" t="s">
        <v>96</v>
      </c>
      <c r="I7" s="23" t="s">
        <v>97</v>
      </c>
      <c r="J7" s="23" t="s">
        <v>98</v>
      </c>
      <c r="K7" s="23" t="s">
        <v>99</v>
      </c>
      <c r="L7" s="23" t="s">
        <v>100</v>
      </c>
      <c r="M7" s="23" t="s">
        <v>101</v>
      </c>
      <c r="N7" s="24" t="s">
        <v>102</v>
      </c>
      <c r="O7" s="24">
        <v>88.96</v>
      </c>
      <c r="P7" s="24">
        <v>0.28999999999999998</v>
      </c>
      <c r="Q7" s="24">
        <v>77.19</v>
      </c>
      <c r="R7" s="24">
        <v>2357</v>
      </c>
      <c r="S7" s="24">
        <v>433733</v>
      </c>
      <c r="T7" s="24">
        <v>114.74</v>
      </c>
      <c r="U7" s="24">
        <v>3780.14</v>
      </c>
      <c r="V7" s="24">
        <v>1256</v>
      </c>
      <c r="W7" s="24">
        <v>1.44</v>
      </c>
      <c r="X7" s="24">
        <v>872.22</v>
      </c>
      <c r="Y7" s="24">
        <v>166.64</v>
      </c>
      <c r="Z7" s="24">
        <v>179.12</v>
      </c>
      <c r="AA7" s="24">
        <v>197.45</v>
      </c>
      <c r="AB7" s="24">
        <v>200.24</v>
      </c>
      <c r="AC7" s="24">
        <v>249.24</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990.78</v>
      </c>
      <c r="AV7" s="24">
        <v>1127.6300000000001</v>
      </c>
      <c r="AW7" s="24">
        <v>1332.16</v>
      </c>
      <c r="AX7" s="24">
        <v>1697.34</v>
      </c>
      <c r="AY7" s="24">
        <v>2077.9</v>
      </c>
      <c r="AZ7" s="24">
        <v>49.18</v>
      </c>
      <c r="BA7" s="24">
        <v>47.72</v>
      </c>
      <c r="BB7" s="24">
        <v>44.24</v>
      </c>
      <c r="BC7" s="24">
        <v>43.07</v>
      </c>
      <c r="BD7" s="24">
        <v>45.42</v>
      </c>
      <c r="BE7" s="24">
        <v>44.25</v>
      </c>
      <c r="BF7" s="24">
        <v>334.51</v>
      </c>
      <c r="BG7" s="24">
        <v>266</v>
      </c>
      <c r="BH7" s="24">
        <v>291.52999999999997</v>
      </c>
      <c r="BI7" s="24">
        <v>162.19</v>
      </c>
      <c r="BJ7" s="24">
        <v>131.09</v>
      </c>
      <c r="BK7" s="24">
        <v>1194.1500000000001</v>
      </c>
      <c r="BL7" s="24">
        <v>1206.79</v>
      </c>
      <c r="BM7" s="24">
        <v>1258.43</v>
      </c>
      <c r="BN7" s="24">
        <v>1163.75</v>
      </c>
      <c r="BO7" s="24">
        <v>1195.47</v>
      </c>
      <c r="BP7" s="24">
        <v>1182.1099999999999</v>
      </c>
      <c r="BQ7" s="24">
        <v>177.84</v>
      </c>
      <c r="BR7" s="24">
        <v>192.84</v>
      </c>
      <c r="BS7" s="24">
        <v>228.44</v>
      </c>
      <c r="BT7" s="24">
        <v>220.17</v>
      </c>
      <c r="BU7" s="24">
        <v>334.44</v>
      </c>
      <c r="BV7" s="24">
        <v>72.260000000000005</v>
      </c>
      <c r="BW7" s="24">
        <v>71.84</v>
      </c>
      <c r="BX7" s="24">
        <v>73.36</v>
      </c>
      <c r="BY7" s="24">
        <v>72.599999999999994</v>
      </c>
      <c r="BZ7" s="24">
        <v>69.430000000000007</v>
      </c>
      <c r="CA7" s="24">
        <v>73.78</v>
      </c>
      <c r="CB7" s="24">
        <v>149.63999999999999</v>
      </c>
      <c r="CC7" s="24">
        <v>137.59</v>
      </c>
      <c r="CD7" s="24">
        <v>108.89</v>
      </c>
      <c r="CE7" s="24">
        <v>120.8</v>
      </c>
      <c r="CF7" s="24">
        <v>83.74</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100</v>
      </c>
      <c r="CY7" s="24">
        <v>100</v>
      </c>
      <c r="CZ7" s="24">
        <v>100</v>
      </c>
      <c r="DA7" s="24">
        <v>100</v>
      </c>
      <c r="DB7" s="24">
        <v>100</v>
      </c>
      <c r="DC7" s="24">
        <v>83.32</v>
      </c>
      <c r="DD7" s="24">
        <v>83.75</v>
      </c>
      <c r="DE7" s="24">
        <v>84.19</v>
      </c>
      <c r="DF7" s="24">
        <v>84.34</v>
      </c>
      <c r="DG7" s="24">
        <v>84.34</v>
      </c>
      <c r="DH7" s="24">
        <v>85.67</v>
      </c>
      <c r="DI7" s="24">
        <v>9.92</v>
      </c>
      <c r="DJ7" s="24">
        <v>15.45</v>
      </c>
      <c r="DK7" s="24">
        <v>17.97</v>
      </c>
      <c r="DL7" s="24">
        <v>17.97</v>
      </c>
      <c r="DM7" s="24">
        <v>23.11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2023-12-12T00:54:55Z</dcterms:created>
  <dcterms:modified xsi:type="dcterms:W3CDTF">2024-02-29T09:31:10Z</dcterms:modified>
  <cp:category/>
</cp:coreProperties>
</file>