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Dstfs02\01170_市町村課$\01_所属全体フォルダ\6理財班\41-公営企業\★R05\06_経営比較分析表\03_公営企業に係る経営比較分析表（令和４年度決算）の分析等について（依頼）\03_回答文(団体→県)\99_検収作業中\下水道\03_回答\46_172_法適_特定公共\"/>
    </mc:Choice>
  </mc:AlternateContent>
  <xr:revisionPtr revIDLastSave="0" documentId="13_ncr:1_{3F1B011C-EA62-4560-B143-B241BE6D57C3}" xr6:coauthVersionLast="47" xr6:coauthVersionMax="47" xr10:uidLastSave="{00000000-0000-0000-0000-000000000000}"/>
  <workbookProtection workbookAlgorithmName="SHA-512" workbookHashValue="DW1YiAcQEbQd1shbC9km026pen1rDyjRuXvvbgaxifIjwUHyPK+Dz3omHq01pVnCIARFUPxpkxFfur6Bf1O7yQ==" workbookSaltValue="mugr9LijFTr9fAtij093UQ==" workbookSpinCount="100000" lockStructure="1"/>
  <bookViews>
    <workbookView xWindow="-120" yWindow="-120" windowWidth="29040" windowHeight="1572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D10" i="4" s="1"/>
  <c r="Q6" i="5"/>
  <c r="P6" i="5"/>
  <c r="O6" i="5"/>
  <c r="N6" i="5"/>
  <c r="B10" i="4" s="1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P10" i="4"/>
  <c r="I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<sst xmlns="http://schemas.openxmlformats.org/spreadsheetml/2006/main" count="257" uniqueCount="116">
  <si>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</si>
  <si>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</si>
  <si>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</si>
  <si>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</si>
  <si>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</si>
  <si>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</si>
  <si>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</si>
  <si>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</si>
  <si>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</si>
  <si>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</si>
  <si>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</si>
  <si>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</si>
  <si>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</si>
  <si>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</si>
  <si>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</si>
  <si>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</si>
  <si>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</si>
  <si>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</si>
  <si>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</si>
  <si>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</si>
  <si>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</si>
  <si>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</si>
  <si>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</si>
  <si>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</si>
  <si>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</si>
  <si>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</si>
  <si>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</si>
  <si>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</si>
  <si>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</si>
  <si>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</si>
  <si>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</si>
  <si>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</si>
  <si>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</si>
  <si>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</si>
  <si>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</si>
  <si>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</si>
  <si>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</si>
  <si>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</si>
  <si>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</si>
  <si>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</si>
  <si>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</si>
  <si>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</si>
  <si>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</si>
  <si>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</si>
  <si>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</si>
  <si>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</si>
  <si>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</si>
  <si>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</si>
  <si>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</si>
  <si>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</si>
  <si>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</si>
  <si>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</si>
  <si>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</si>
  <si>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</si>
  <si>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</si>
  <si>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</si>
  <si>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</si>
  <si>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</si>
  <si>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</si>
  <si>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</si>
  <si>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</si>
  <si>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</si>
  <si>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</si>
  <si>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</si>
  <si>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</si>
  <si>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</si>
  <si>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</si>
  <si>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</si>
  <si>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</si>
  <si>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</si>
  <si>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</si>
  <si>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</si>
  <si>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</si>
  <si>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</si>
  <si>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</si>
  <si>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</si>
  <si>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</si>
  <si>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</si>
  <si>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</si>
  <si>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</si>
  <si>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</si>
  <si>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</si>
  <si>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</si>
  <si>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</si>
  <si>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</si>
  <si>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</si>
  <si>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</si>
  <si>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</si>
  <si>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</si>
  <si>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</si>
  <si>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</si>
  <si>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</si>
  <si>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</si>
  <si>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</si>
  <si>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</si>
  <si>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</si>
  <si>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千葉県　市原市</t>
  </si>
  <si>
    <t>法適用</t>
  </si>
  <si>
    <t>下水道事業</t>
  </si>
  <si>
    <t>特定公共下水道</t>
  </si>
  <si>
    <t>-</t>
  </si>
  <si>
    <t>非設置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</si>
  <si>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</si>
  <si>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</si>
  <si>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</si>
  <si>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</si>
  <si>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</si>
  <si>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</si>
  <si>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</si>
  <si>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</si>
  <si>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</si>
  <si>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</si>
  <si>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</si>
  <si>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市原市の下水道事業は、下水道使用料の減少が続いているほか、維持管理費の増加や管路・施設の老朽化に伴う更新費用の増加等に直面しており、この傾向は今後も続くものと想定されることから、経営環境は一層厳しくなるものと見込まれる。
　「市原市下水道事業経営戦略」に基づき、投資額の平準化、維持管理費の縮減、下水道使用料の適正化等、経営基盤の強化に向けた取組を進めていく。</t>
    <phoneticPr fontId="4"/>
  </si>
  <si>
    <t>　建設後50年を経過していない資産が大半であるものの、管渠老朽化率について類似団体平均を上回っている。
　管渠老朽化率は上昇傾向にあるため、今後もストックマネジメント計画を活用し、対応を図っていく。</t>
    <rPh sb="70" eb="72">
      <t>コンゴ</t>
    </rPh>
    <phoneticPr fontId="4"/>
  </si>
  <si>
    <t>　本市下水道事業は令和元年度に地方公営企業法を適用し、公営企業会計に移行した。
　なお、本市特定公共下水道事業については、終末処理場を公共下水道と併用していることから、一部の数値について按分計算により積算している。
①②⑤⑥について
　汚水処理原価は、按分計算の結果となるが、減価償却費等により類似団体より高い数値となっている。しかし、経常収支比率、経費回収率は良好な数値となっており、累積欠損も生じていない。
③④について
　平成27年度で地方債償還が完了しており、流動比率及び企業債残高対事業規模比率は0％となっている。
⑦について
　施設利用率について、按分計算の結果となるが、類似団体と比べ低い数値となっている。
⑧について
　水洗化率については、類似団体平均を大幅に上回っており、良好な水準で推移している。</t>
    <rPh sb="246" eb="247">
      <t>タイ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</si>
</sst>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3" fillId="0" borderId="0" xfId="0" applyFont="1" applyAlignment="1"/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5-4EE8-8AB7-A2B9CEF94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0.3</c:v>
                </c:pt>
                <c:pt idx="2">
                  <c:v>0.17</c:v>
                </c:pt>
                <c:pt idx="3">
                  <c:v>0.34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35-4EE8-8AB7-A2B9CEF94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8.34</c:v>
                </c:pt>
                <c:pt idx="2">
                  <c:v>6.77</c:v>
                </c:pt>
                <c:pt idx="3">
                  <c:v>6.57</c:v>
                </c:pt>
                <c:pt idx="4">
                  <c:v>5.61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54-4A0B-8131-DDF7A237A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8.93</c:v>
                </c:pt>
                <c:pt idx="2">
                  <c:v>12.46</c:v>
                </c:pt>
                <c:pt idx="3">
                  <c:v>12.6</c:v>
                </c:pt>
                <c:pt idx="4">
                  <c:v>12.7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54-4A0B-8131-DDF7A237A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44.78</c:v>
                </c:pt>
                <c:pt idx="2">
                  <c:v>43.75</c:v>
                </c:pt>
                <c:pt idx="3">
                  <c:v>43.75</c:v>
                </c:pt>
                <c:pt idx="4">
                  <c:v>40.98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BC-49E2-8BF0-392067733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0.54</c:v>
                </c:pt>
                <c:pt idx="2">
                  <c:v>0.52</c:v>
                </c:pt>
                <c:pt idx="3">
                  <c:v>0.66</c:v>
                </c:pt>
                <c:pt idx="4">
                  <c:v>0.62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BC-49E2-8BF0-392067733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C9-4115-B315-CC5DD8213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117.78</c:v>
                </c:pt>
                <c:pt idx="2">
                  <c:v>103.11</c:v>
                </c:pt>
                <c:pt idx="3">
                  <c:v>103.62</c:v>
                </c:pt>
                <c:pt idx="4">
                  <c:v>100.53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C9-4115-B315-CC5DD8213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6.69</c:v>
                </c:pt>
                <c:pt idx="2">
                  <c:v>13</c:v>
                </c:pt>
                <c:pt idx="3">
                  <c:v>18.87</c:v>
                </c:pt>
                <c:pt idx="4">
                  <c:v>24.63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8C-4D2C-8641-569A1F5BC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56.82</c:v>
                </c:pt>
                <c:pt idx="2">
                  <c:v>47.04</c:v>
                </c:pt>
                <c:pt idx="3">
                  <c:v>48.77</c:v>
                </c:pt>
                <c:pt idx="4">
                  <c:v>50.14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8C-4D2C-8641-569A1F5BC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7.79</c:v>
                </c:pt>
                <c:pt idx="4" formatCode="#,##0.00;&quot;△&quot;#,##0.00;&quot;-&quot;">
                  <c:v>15.26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6C-4F10-A5DB-D4937189E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6.92</c:v>
                </c:pt>
                <c:pt idx="2">
                  <c:v>4.4400000000000004</c:v>
                </c:pt>
                <c:pt idx="3">
                  <c:v>5.51</c:v>
                </c:pt>
                <c:pt idx="4">
                  <c:v>6.05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6C-4F10-A5DB-D4937189E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B6-47E2-9712-C09798EB4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0.67</c:v>
                </c:pt>
                <c:pt idx="2">
                  <c:v>270.95</c:v>
                </c:pt>
                <c:pt idx="3">
                  <c:v>260.23</c:v>
                </c:pt>
                <c:pt idx="4">
                  <c:v>269.08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B6-47E2-9712-C09798EB4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2B-40DD-9E99-D2476E963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574.59</c:v>
                </c:pt>
                <c:pt idx="2">
                  <c:v>333.87</c:v>
                </c:pt>
                <c:pt idx="3">
                  <c:v>274.66000000000003</c:v>
                </c:pt>
                <c:pt idx="4">
                  <c:v>294.39999999999998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2B-40DD-9E99-D2476E963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70-440A-9DAC-62692141C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114.02</c:v>
                </c:pt>
                <c:pt idx="2">
                  <c:v>185.86</c:v>
                </c:pt>
                <c:pt idx="3">
                  <c:v>184.67</c:v>
                </c:pt>
                <c:pt idx="4">
                  <c:v>222.51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70-440A-9DAC-62692141C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FC-47AE-B272-9199969E0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117.91</c:v>
                </c:pt>
                <c:pt idx="2">
                  <c:v>92.2</c:v>
                </c:pt>
                <c:pt idx="3">
                  <c:v>91.68</c:v>
                </c:pt>
                <c:pt idx="4">
                  <c:v>88.54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FC-47AE-B272-9199969E0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135.47999999999999</c:v>
                </c:pt>
                <c:pt idx="2">
                  <c:v>167.5</c:v>
                </c:pt>
                <c:pt idx="3">
                  <c:v>178.11</c:v>
                </c:pt>
                <c:pt idx="4">
                  <c:v>217.63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43-4491-B23D-737819475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56.8</c:v>
                </c:pt>
                <c:pt idx="2">
                  <c:v>75.41</c:v>
                </c:pt>
                <c:pt idx="3">
                  <c:v>75.709999999999994</c:v>
                </c:pt>
                <c:pt idx="4">
                  <c:v>78.31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43-4491-B23D-737819475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85" zoomScaleNormal="85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29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</row>
    <row r="3" spans="1:78" ht="9.75" customHeight="1" x14ac:dyDescent="0.15">
      <c r="A3" s="2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</row>
    <row r="4" spans="1:78" ht="9.75" customHeight="1" x14ac:dyDescent="0.15">
      <c r="A4" s="2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9" t="str">
        <f>データ!H6</f>
        <v>千葉県　市原市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2" t="s">
        <v>1</v>
      </c>
      <c r="C7" s="52"/>
      <c r="D7" s="52"/>
      <c r="E7" s="52"/>
      <c r="F7" s="52"/>
      <c r="G7" s="52"/>
      <c r="H7" s="52"/>
      <c r="I7" s="52" t="s">
        <v>2</v>
      </c>
      <c r="J7" s="52"/>
      <c r="K7" s="52"/>
      <c r="L7" s="52"/>
      <c r="M7" s="52"/>
      <c r="N7" s="52"/>
      <c r="O7" s="52"/>
      <c r="P7" s="52" t="s">
        <v>3</v>
      </c>
      <c r="Q7" s="52"/>
      <c r="R7" s="52"/>
      <c r="S7" s="52"/>
      <c r="T7" s="52"/>
      <c r="U7" s="52"/>
      <c r="V7" s="52"/>
      <c r="W7" s="52" t="s">
        <v>4</v>
      </c>
      <c r="X7" s="52"/>
      <c r="Y7" s="52"/>
      <c r="Z7" s="52"/>
      <c r="AA7" s="52"/>
      <c r="AB7" s="52"/>
      <c r="AC7" s="52"/>
      <c r="AD7" s="52" t="s">
        <v>5</v>
      </c>
      <c r="AE7" s="52"/>
      <c r="AF7" s="52"/>
      <c r="AG7" s="52"/>
      <c r="AH7" s="52"/>
      <c r="AI7" s="52"/>
      <c r="AJ7" s="52"/>
      <c r="AK7" s="3"/>
      <c r="AL7" s="52" t="s">
        <v>6</v>
      </c>
      <c r="AM7" s="52"/>
      <c r="AN7" s="52"/>
      <c r="AO7" s="52"/>
      <c r="AP7" s="52"/>
      <c r="AQ7" s="52"/>
      <c r="AR7" s="52"/>
      <c r="AS7" s="52"/>
      <c r="AT7" s="52" t="s">
        <v>7</v>
      </c>
      <c r="AU7" s="52"/>
      <c r="AV7" s="52"/>
      <c r="AW7" s="52"/>
      <c r="AX7" s="52"/>
      <c r="AY7" s="52"/>
      <c r="AZ7" s="52"/>
      <c r="BA7" s="52"/>
      <c r="BB7" s="52" t="s">
        <v>8</v>
      </c>
      <c r="BC7" s="52"/>
      <c r="BD7" s="52"/>
      <c r="BE7" s="52"/>
      <c r="BF7" s="52"/>
      <c r="BG7" s="52"/>
      <c r="BH7" s="52"/>
      <c r="BI7" s="52"/>
      <c r="BJ7" s="3"/>
      <c r="BK7" s="3"/>
      <c r="BL7" s="70" t="s">
        <v>9</v>
      </c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2"/>
    </row>
    <row r="8" spans="1:78" ht="18.75" customHeight="1" x14ac:dyDescent="0.15">
      <c r="A8" s="2"/>
      <c r="B8" s="66" t="str">
        <f>データ!I6</f>
        <v>法適用</v>
      </c>
      <c r="C8" s="66"/>
      <c r="D8" s="66"/>
      <c r="E8" s="66"/>
      <c r="F8" s="66"/>
      <c r="G8" s="66"/>
      <c r="H8" s="66"/>
      <c r="I8" s="66" t="str">
        <f>データ!J6</f>
        <v>下水道事業</v>
      </c>
      <c r="J8" s="66"/>
      <c r="K8" s="66"/>
      <c r="L8" s="66"/>
      <c r="M8" s="66"/>
      <c r="N8" s="66"/>
      <c r="O8" s="66"/>
      <c r="P8" s="66" t="str">
        <f>データ!K6</f>
        <v>特定公共下水道</v>
      </c>
      <c r="Q8" s="66"/>
      <c r="R8" s="66"/>
      <c r="S8" s="66"/>
      <c r="T8" s="66"/>
      <c r="U8" s="66"/>
      <c r="V8" s="66"/>
      <c r="W8" s="66" t="str">
        <f>データ!L6</f>
        <v>-</v>
      </c>
      <c r="X8" s="66"/>
      <c r="Y8" s="66"/>
      <c r="Z8" s="66"/>
      <c r="AA8" s="66"/>
      <c r="AB8" s="66"/>
      <c r="AC8" s="66"/>
      <c r="AD8" s="67" t="str">
        <f>データ!$M$6</f>
        <v>非設置</v>
      </c>
      <c r="AE8" s="67"/>
      <c r="AF8" s="67"/>
      <c r="AG8" s="67"/>
      <c r="AH8" s="67"/>
      <c r="AI8" s="67"/>
      <c r="AJ8" s="67"/>
      <c r="AK8" s="3"/>
      <c r="AL8" s="46">
        <f>データ!S6</f>
        <v>270085</v>
      </c>
      <c r="AM8" s="46"/>
      <c r="AN8" s="46"/>
      <c r="AO8" s="46"/>
      <c r="AP8" s="46"/>
      <c r="AQ8" s="46"/>
      <c r="AR8" s="46"/>
      <c r="AS8" s="46"/>
      <c r="AT8" s="47">
        <f>データ!T6</f>
        <v>368.16</v>
      </c>
      <c r="AU8" s="47"/>
      <c r="AV8" s="47"/>
      <c r="AW8" s="47"/>
      <c r="AX8" s="47"/>
      <c r="AY8" s="47"/>
      <c r="AZ8" s="47"/>
      <c r="BA8" s="47"/>
      <c r="BB8" s="47">
        <f>データ!U6</f>
        <v>733.61</v>
      </c>
      <c r="BC8" s="47"/>
      <c r="BD8" s="47"/>
      <c r="BE8" s="47"/>
      <c r="BF8" s="47"/>
      <c r="BG8" s="47"/>
      <c r="BH8" s="47"/>
      <c r="BI8" s="47"/>
      <c r="BJ8" s="3"/>
      <c r="BK8" s="3"/>
      <c r="BL8" s="62" t="s">
        <v>10</v>
      </c>
      <c r="BM8" s="63"/>
      <c r="BN8" s="64" t="s">
        <v>11</v>
      </c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5"/>
    </row>
    <row r="9" spans="1:78" ht="18.75" customHeight="1" x14ac:dyDescent="0.15">
      <c r="A9" s="2"/>
      <c r="B9" s="52" t="s">
        <v>12</v>
      </c>
      <c r="C9" s="52"/>
      <c r="D9" s="52"/>
      <c r="E9" s="52"/>
      <c r="F9" s="52"/>
      <c r="G9" s="52"/>
      <c r="H9" s="52"/>
      <c r="I9" s="52" t="s">
        <v>13</v>
      </c>
      <c r="J9" s="52"/>
      <c r="K9" s="52"/>
      <c r="L9" s="52"/>
      <c r="M9" s="52"/>
      <c r="N9" s="52"/>
      <c r="O9" s="52"/>
      <c r="P9" s="52" t="s">
        <v>14</v>
      </c>
      <c r="Q9" s="52"/>
      <c r="R9" s="52"/>
      <c r="S9" s="52"/>
      <c r="T9" s="52"/>
      <c r="U9" s="52"/>
      <c r="V9" s="52"/>
      <c r="W9" s="52" t="s">
        <v>15</v>
      </c>
      <c r="X9" s="52"/>
      <c r="Y9" s="52"/>
      <c r="Z9" s="52"/>
      <c r="AA9" s="52"/>
      <c r="AB9" s="52"/>
      <c r="AC9" s="52"/>
      <c r="AD9" s="52" t="s">
        <v>16</v>
      </c>
      <c r="AE9" s="52"/>
      <c r="AF9" s="52"/>
      <c r="AG9" s="52"/>
      <c r="AH9" s="52"/>
      <c r="AI9" s="52"/>
      <c r="AJ9" s="52"/>
      <c r="AK9" s="3"/>
      <c r="AL9" s="52" t="s">
        <v>17</v>
      </c>
      <c r="AM9" s="52"/>
      <c r="AN9" s="52"/>
      <c r="AO9" s="52"/>
      <c r="AP9" s="52"/>
      <c r="AQ9" s="52"/>
      <c r="AR9" s="52"/>
      <c r="AS9" s="52"/>
      <c r="AT9" s="52" t="s">
        <v>18</v>
      </c>
      <c r="AU9" s="52"/>
      <c r="AV9" s="52"/>
      <c r="AW9" s="52"/>
      <c r="AX9" s="52"/>
      <c r="AY9" s="52"/>
      <c r="AZ9" s="52"/>
      <c r="BA9" s="52"/>
      <c r="BB9" s="52" t="s">
        <v>19</v>
      </c>
      <c r="BC9" s="52"/>
      <c r="BD9" s="52"/>
      <c r="BE9" s="52"/>
      <c r="BF9" s="52"/>
      <c r="BG9" s="52"/>
      <c r="BH9" s="52"/>
      <c r="BI9" s="52"/>
      <c r="BJ9" s="3"/>
      <c r="BK9" s="3"/>
      <c r="BL9" s="53" t="s">
        <v>20</v>
      </c>
      <c r="BM9" s="54"/>
      <c r="BN9" s="55" t="s">
        <v>21</v>
      </c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6"/>
    </row>
    <row r="10" spans="1:78" ht="18.75" customHeight="1" x14ac:dyDescent="0.15">
      <c r="A10" s="2"/>
      <c r="B10" s="47" t="str">
        <f>データ!N6</f>
        <v>-</v>
      </c>
      <c r="C10" s="47"/>
      <c r="D10" s="47"/>
      <c r="E10" s="47"/>
      <c r="F10" s="47"/>
      <c r="G10" s="47"/>
      <c r="H10" s="47"/>
      <c r="I10" s="47">
        <f>データ!O6</f>
        <v>100</v>
      </c>
      <c r="J10" s="47"/>
      <c r="K10" s="47"/>
      <c r="L10" s="47"/>
      <c r="M10" s="47"/>
      <c r="N10" s="47"/>
      <c r="O10" s="47"/>
      <c r="P10" s="47">
        <f>データ!P6</f>
        <v>0.02</v>
      </c>
      <c r="Q10" s="47"/>
      <c r="R10" s="47"/>
      <c r="S10" s="47"/>
      <c r="T10" s="47"/>
      <c r="U10" s="47"/>
      <c r="V10" s="47"/>
      <c r="W10" s="47">
        <f>データ!Q6</f>
        <v>83.54</v>
      </c>
      <c r="X10" s="47"/>
      <c r="Y10" s="47"/>
      <c r="Z10" s="47"/>
      <c r="AA10" s="47"/>
      <c r="AB10" s="47"/>
      <c r="AC10" s="47"/>
      <c r="AD10" s="46">
        <f>データ!R6</f>
        <v>2140</v>
      </c>
      <c r="AE10" s="46"/>
      <c r="AF10" s="46"/>
      <c r="AG10" s="46"/>
      <c r="AH10" s="46"/>
      <c r="AI10" s="46"/>
      <c r="AJ10" s="46"/>
      <c r="AK10" s="2"/>
      <c r="AL10" s="46">
        <f>データ!V6</f>
        <v>61</v>
      </c>
      <c r="AM10" s="46"/>
      <c r="AN10" s="46"/>
      <c r="AO10" s="46"/>
      <c r="AP10" s="46"/>
      <c r="AQ10" s="46"/>
      <c r="AR10" s="46"/>
      <c r="AS10" s="46"/>
      <c r="AT10" s="47">
        <f>データ!W6</f>
        <v>1.21</v>
      </c>
      <c r="AU10" s="47"/>
      <c r="AV10" s="47"/>
      <c r="AW10" s="47"/>
      <c r="AX10" s="47"/>
      <c r="AY10" s="47"/>
      <c r="AZ10" s="47"/>
      <c r="BA10" s="47"/>
      <c r="BB10" s="47">
        <f>データ!X6</f>
        <v>50.41</v>
      </c>
      <c r="BC10" s="47"/>
      <c r="BD10" s="47"/>
      <c r="BE10" s="47"/>
      <c r="BF10" s="47"/>
      <c r="BG10" s="47"/>
      <c r="BH10" s="47"/>
      <c r="BI10" s="47"/>
      <c r="BJ10" s="2"/>
      <c r="BK10" s="2"/>
      <c r="BL10" s="48" t="s">
        <v>22</v>
      </c>
      <c r="BM10" s="49"/>
      <c r="BN10" s="50" t="s">
        <v>23</v>
      </c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1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39" t="s">
        <v>26</v>
      </c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1"/>
    </row>
    <row r="15" spans="1:78" ht="13.5" customHeight="1" x14ac:dyDescent="0.15">
      <c r="A15" s="2"/>
      <c r="B15" s="36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8"/>
      <c r="BK15" s="2"/>
      <c r="BL15" s="42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4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0" t="s">
        <v>115</v>
      </c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2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0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2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0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2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0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2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0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2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0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2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0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2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0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2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0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2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0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2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0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2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0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2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0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2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0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2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0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2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0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2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0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2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0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2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0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2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0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2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0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2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0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2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0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2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0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2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0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2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0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2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0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2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0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2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3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5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9" t="s">
        <v>27</v>
      </c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1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2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4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0" t="s">
        <v>114</v>
      </c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2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0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2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0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2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0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2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0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2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0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2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0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2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0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2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0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2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0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2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0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2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0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2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0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2"/>
    </row>
    <row r="60" spans="1:78" ht="13.5" customHeight="1" x14ac:dyDescent="0.15">
      <c r="A60" s="2"/>
      <c r="B60" s="36" t="s">
        <v>28</v>
      </c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8"/>
      <c r="BK60" s="2"/>
      <c r="BL60" s="30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2"/>
    </row>
    <row r="61" spans="1:78" ht="13.5" customHeight="1" x14ac:dyDescent="0.15">
      <c r="A61" s="2"/>
      <c r="B61" s="36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8"/>
      <c r="BK61" s="2"/>
      <c r="BL61" s="30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2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0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2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3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  <c r="BX63" s="34"/>
      <c r="BY63" s="34"/>
      <c r="BZ63" s="35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9" t="s">
        <v>29</v>
      </c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41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2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  <c r="BX65" s="43"/>
      <c r="BY65" s="43"/>
      <c r="BZ65" s="44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0" t="s">
        <v>113</v>
      </c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2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0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2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0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2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0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2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0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2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0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2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0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2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0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2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0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2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0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2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0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2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0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2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0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2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0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2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0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2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0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2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3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  <c r="BX82" s="34"/>
      <c r="BY82" s="34"/>
      <c r="BZ82" s="35"/>
    </row>
    <row r="83" spans="1:78" x14ac:dyDescent="0.15">
      <c r="C83" s="45" t="s">
        <v>30</v>
      </c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/>
      </c>
      <c r="F85" s="12" t="str">
        <f>データ!AT6</f>
        <v/>
      </c>
      <c r="G85" s="12" t="str">
        <f>データ!BE6</f>
        <v/>
      </c>
      <c r="H85" s="12" t="str">
        <f>データ!BP6</f>
        <v/>
      </c>
      <c r="I85" s="12" t="str">
        <f>データ!CA6</f>
        <v/>
      </c>
      <c r="J85" s="12" t="str">
        <f>データ!CL6</f>
        <v/>
      </c>
      <c r="K85" s="12" t="str">
        <f>データ!CW6</f>
        <v/>
      </c>
      <c r="L85" s="12" t="str">
        <f>データ!DH6</f>
        <v/>
      </c>
      <c r="M85" s="12" t="str">
        <f>データ!DS6</f>
        <v/>
      </c>
      <c r="N85" s="12" t="str">
        <f>データ!ED6</f>
        <v/>
      </c>
      <c r="O85" s="12" t="str">
        <f>データ!EO6</f>
        <v/>
      </c>
    </row>
  </sheetData>
  <sheetProtection algorithmName="SHA-512" hashValue="Whct1Cf9O0fjhYOLPOUGzEmiTfVccXDNMsH/8buqLsQbNZFhjZ+Xl4NfqKq/CQqL0W3qvZTNRjNUcMU6h3GtMA==" saltValue="k11kLRFTKjy+mq1nBjqJy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4" t="s">
        <v>52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6"/>
      <c r="Y3" s="80" t="s">
        <v>53</v>
      </c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 t="s">
        <v>54</v>
      </c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  <c r="EO3" s="73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9"/>
      <c r="Y4" s="73" t="s">
        <v>56</v>
      </c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 t="s">
        <v>57</v>
      </c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 t="s">
        <v>58</v>
      </c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 t="s">
        <v>59</v>
      </c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 t="s">
        <v>60</v>
      </c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 t="s">
        <v>61</v>
      </c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 t="s">
        <v>62</v>
      </c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 t="s">
        <v>63</v>
      </c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 t="s">
        <v>64</v>
      </c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 t="s">
        <v>65</v>
      </c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 t="s">
        <v>66</v>
      </c>
      <c r="EF4" s="73"/>
      <c r="EG4" s="73"/>
      <c r="EH4" s="73"/>
      <c r="EI4" s="73"/>
      <c r="EJ4" s="73"/>
      <c r="EK4" s="73"/>
      <c r="EL4" s="73"/>
      <c r="EM4" s="73"/>
      <c r="EN4" s="73"/>
      <c r="EO4" s="73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122190</v>
      </c>
      <c r="D6" s="19">
        <f t="shared" si="3"/>
        <v>46</v>
      </c>
      <c r="E6" s="19">
        <f t="shared" si="3"/>
        <v>17</v>
      </c>
      <c r="F6" s="19">
        <f t="shared" si="3"/>
        <v>2</v>
      </c>
      <c r="G6" s="19">
        <f t="shared" si="3"/>
        <v>0</v>
      </c>
      <c r="H6" s="19" t="str">
        <f t="shared" si="3"/>
        <v>千葉県　市原市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特定公共下水道</v>
      </c>
      <c r="L6" s="19" t="str">
        <f t="shared" si="3"/>
        <v>-</v>
      </c>
      <c r="M6" s="19" t="str">
        <f t="shared" si="3"/>
        <v>非設置</v>
      </c>
      <c r="N6" s="20" t="str">
        <f t="shared" si="3"/>
        <v>-</v>
      </c>
      <c r="O6" s="20">
        <f t="shared" si="3"/>
        <v>100</v>
      </c>
      <c r="P6" s="20">
        <f t="shared" si="3"/>
        <v>0.02</v>
      </c>
      <c r="Q6" s="20">
        <f t="shared" si="3"/>
        <v>83.54</v>
      </c>
      <c r="R6" s="20">
        <f t="shared" si="3"/>
        <v>2140</v>
      </c>
      <c r="S6" s="20">
        <f t="shared" si="3"/>
        <v>270085</v>
      </c>
      <c r="T6" s="20">
        <f t="shared" si="3"/>
        <v>368.16</v>
      </c>
      <c r="U6" s="20">
        <f t="shared" si="3"/>
        <v>733.61</v>
      </c>
      <c r="V6" s="20">
        <f t="shared" si="3"/>
        <v>61</v>
      </c>
      <c r="W6" s="20">
        <f t="shared" si="3"/>
        <v>1.21</v>
      </c>
      <c r="X6" s="20">
        <f t="shared" si="3"/>
        <v>50.41</v>
      </c>
      <c r="Y6" s="21" t="str">
        <f>IF(Y7="",NA(),Y7)</f>
        <v>-</v>
      </c>
      <c r="Z6" s="21">
        <f t="shared" ref="Z6:AH6" si="4">IF(Z7="",NA(),Z7)</f>
        <v>100</v>
      </c>
      <c r="AA6" s="21">
        <f t="shared" si="4"/>
        <v>100</v>
      </c>
      <c r="AB6" s="21">
        <f t="shared" si="4"/>
        <v>100</v>
      </c>
      <c r="AC6" s="21">
        <f t="shared" si="4"/>
        <v>100</v>
      </c>
      <c r="AD6" s="21" t="str">
        <f t="shared" si="4"/>
        <v>-</v>
      </c>
      <c r="AE6" s="21">
        <f t="shared" si="4"/>
        <v>117.78</v>
      </c>
      <c r="AF6" s="21">
        <f t="shared" si="4"/>
        <v>103.11</v>
      </c>
      <c r="AG6" s="21">
        <f t="shared" si="4"/>
        <v>103.62</v>
      </c>
      <c r="AH6" s="21">
        <f t="shared" si="4"/>
        <v>100.53</v>
      </c>
      <c r="AI6" s="20" t="str">
        <f>IF(AI7="","",IF(AI7="-","【-】","【"&amp;SUBSTITUTE(TEXT(AI7,"#,##0.00"),"-","△")&amp;"】"))</f>
        <v/>
      </c>
      <c r="AJ6" s="21" t="str">
        <f>IF(AJ7="",NA(),AJ7)</f>
        <v>-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>
        <f t="shared" si="5"/>
        <v>0.67</v>
      </c>
      <c r="AQ6" s="21">
        <f t="shared" si="5"/>
        <v>270.95</v>
      </c>
      <c r="AR6" s="21">
        <f t="shared" si="5"/>
        <v>260.23</v>
      </c>
      <c r="AS6" s="21">
        <f t="shared" si="5"/>
        <v>269.08</v>
      </c>
      <c r="AT6" s="20" t="str">
        <f>IF(AT7="","",IF(AT7="-","【-】","【"&amp;SUBSTITUTE(TEXT(AT7,"#,##0.00"),"-","△")&amp;"】"))</f>
        <v/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 t="str">
        <f t="shared" si="6"/>
        <v>-</v>
      </c>
      <c r="AY6" s="21" t="str">
        <f t="shared" si="6"/>
        <v>-</v>
      </c>
      <c r="AZ6" s="21" t="str">
        <f t="shared" si="6"/>
        <v>-</v>
      </c>
      <c r="BA6" s="21">
        <f t="shared" si="6"/>
        <v>574.59</v>
      </c>
      <c r="BB6" s="21">
        <f t="shared" si="6"/>
        <v>333.87</v>
      </c>
      <c r="BC6" s="21">
        <f t="shared" si="6"/>
        <v>274.66000000000003</v>
      </c>
      <c r="BD6" s="21">
        <f t="shared" si="6"/>
        <v>294.39999999999998</v>
      </c>
      <c r="BE6" s="20" t="str">
        <f>IF(BE7="","",IF(BE7="-","【-】","【"&amp;SUBSTITUTE(TEXT(BE7,"#,##0.00"),"-","△")&amp;"】"))</f>
        <v/>
      </c>
      <c r="BF6" s="21" t="str">
        <f>IF(BF7="",NA(),BF7)</f>
        <v>-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 t="str">
        <f t="shared" si="7"/>
        <v>-</v>
      </c>
      <c r="BL6" s="21">
        <f t="shared" si="7"/>
        <v>114.02</v>
      </c>
      <c r="BM6" s="21">
        <f t="shared" si="7"/>
        <v>185.86</v>
      </c>
      <c r="BN6" s="21">
        <f t="shared" si="7"/>
        <v>184.67</v>
      </c>
      <c r="BO6" s="21">
        <f t="shared" si="7"/>
        <v>222.51</v>
      </c>
      <c r="BP6" s="20" t="str">
        <f>IF(BP7="","",IF(BP7="-","【-】","【"&amp;SUBSTITUTE(TEXT(BP7,"#,##0.00"),"-","△")&amp;"】"))</f>
        <v/>
      </c>
      <c r="BQ6" s="21" t="str">
        <f>IF(BQ7="",NA(),BQ7)</f>
        <v>-</v>
      </c>
      <c r="BR6" s="21">
        <f t="shared" ref="BR6:BZ6" si="8">IF(BR7="",NA(),BR7)</f>
        <v>100</v>
      </c>
      <c r="BS6" s="21">
        <f t="shared" si="8"/>
        <v>100</v>
      </c>
      <c r="BT6" s="21">
        <f t="shared" si="8"/>
        <v>100</v>
      </c>
      <c r="BU6" s="21">
        <f t="shared" si="8"/>
        <v>100</v>
      </c>
      <c r="BV6" s="21" t="str">
        <f t="shared" si="8"/>
        <v>-</v>
      </c>
      <c r="BW6" s="21">
        <f t="shared" si="8"/>
        <v>117.91</v>
      </c>
      <c r="BX6" s="21">
        <f t="shared" si="8"/>
        <v>92.2</v>
      </c>
      <c r="BY6" s="21">
        <f t="shared" si="8"/>
        <v>91.68</v>
      </c>
      <c r="BZ6" s="21">
        <f t="shared" si="8"/>
        <v>88.54</v>
      </c>
      <c r="CA6" s="20" t="str">
        <f>IF(CA7="","",IF(CA7="-","【-】","【"&amp;SUBSTITUTE(TEXT(CA7,"#,##0.00"),"-","△")&amp;"】"))</f>
        <v/>
      </c>
      <c r="CB6" s="21" t="str">
        <f>IF(CB7="",NA(),CB7)</f>
        <v>-</v>
      </c>
      <c r="CC6" s="21">
        <f t="shared" ref="CC6:CK6" si="9">IF(CC7="",NA(),CC7)</f>
        <v>135.47999999999999</v>
      </c>
      <c r="CD6" s="21">
        <f t="shared" si="9"/>
        <v>167.5</v>
      </c>
      <c r="CE6" s="21">
        <f t="shared" si="9"/>
        <v>178.11</v>
      </c>
      <c r="CF6" s="21">
        <f t="shared" si="9"/>
        <v>217.63</v>
      </c>
      <c r="CG6" s="21" t="str">
        <f t="shared" si="9"/>
        <v>-</v>
      </c>
      <c r="CH6" s="21">
        <f t="shared" si="9"/>
        <v>56.8</v>
      </c>
      <c r="CI6" s="21">
        <f t="shared" si="9"/>
        <v>75.41</v>
      </c>
      <c r="CJ6" s="21">
        <f t="shared" si="9"/>
        <v>75.709999999999994</v>
      </c>
      <c r="CK6" s="21">
        <f t="shared" si="9"/>
        <v>78.31</v>
      </c>
      <c r="CL6" s="20" t="str">
        <f>IF(CL7="","",IF(CL7="-","【-】","【"&amp;SUBSTITUTE(TEXT(CL7,"#,##0.00"),"-","△")&amp;"】"))</f>
        <v/>
      </c>
      <c r="CM6" s="21" t="str">
        <f>IF(CM7="",NA(),CM7)</f>
        <v>-</v>
      </c>
      <c r="CN6" s="21">
        <f t="shared" ref="CN6:CV6" si="10">IF(CN7="",NA(),CN7)</f>
        <v>8.34</v>
      </c>
      <c r="CO6" s="21">
        <f t="shared" si="10"/>
        <v>6.77</v>
      </c>
      <c r="CP6" s="21">
        <f t="shared" si="10"/>
        <v>6.57</v>
      </c>
      <c r="CQ6" s="21">
        <f t="shared" si="10"/>
        <v>5.61</v>
      </c>
      <c r="CR6" s="21" t="str">
        <f t="shared" si="10"/>
        <v>-</v>
      </c>
      <c r="CS6" s="21">
        <f t="shared" si="10"/>
        <v>8.93</v>
      </c>
      <c r="CT6" s="21">
        <f t="shared" si="10"/>
        <v>12.46</v>
      </c>
      <c r="CU6" s="21">
        <f t="shared" si="10"/>
        <v>12.6</v>
      </c>
      <c r="CV6" s="21">
        <f t="shared" si="10"/>
        <v>12.7</v>
      </c>
      <c r="CW6" s="20" t="str">
        <f>IF(CW7="","",IF(CW7="-","【-】","【"&amp;SUBSTITUTE(TEXT(CW7,"#,##0.00"),"-","△")&amp;"】"))</f>
        <v/>
      </c>
      <c r="CX6" s="21" t="str">
        <f>IF(CX7="",NA(),CX7)</f>
        <v>-</v>
      </c>
      <c r="CY6" s="21">
        <f t="shared" ref="CY6:DG6" si="11">IF(CY7="",NA(),CY7)</f>
        <v>44.78</v>
      </c>
      <c r="CZ6" s="21">
        <f t="shared" si="11"/>
        <v>43.75</v>
      </c>
      <c r="DA6" s="21">
        <f t="shared" si="11"/>
        <v>43.75</v>
      </c>
      <c r="DB6" s="21">
        <f t="shared" si="11"/>
        <v>40.98</v>
      </c>
      <c r="DC6" s="21" t="str">
        <f t="shared" si="11"/>
        <v>-</v>
      </c>
      <c r="DD6" s="21">
        <f t="shared" si="11"/>
        <v>0.54</v>
      </c>
      <c r="DE6" s="21">
        <f t="shared" si="11"/>
        <v>0.52</v>
      </c>
      <c r="DF6" s="21">
        <f t="shared" si="11"/>
        <v>0.66</v>
      </c>
      <c r="DG6" s="21">
        <f t="shared" si="11"/>
        <v>0.62</v>
      </c>
      <c r="DH6" s="20" t="str">
        <f>IF(DH7="","",IF(DH7="-","【-】","【"&amp;SUBSTITUTE(TEXT(DH7,"#,##0.00"),"-","△")&amp;"】"))</f>
        <v/>
      </c>
      <c r="DI6" s="21" t="str">
        <f>IF(DI7="",NA(),DI7)</f>
        <v>-</v>
      </c>
      <c r="DJ6" s="21">
        <f t="shared" ref="DJ6:DR6" si="12">IF(DJ7="",NA(),DJ7)</f>
        <v>6.69</v>
      </c>
      <c r="DK6" s="21">
        <f t="shared" si="12"/>
        <v>13</v>
      </c>
      <c r="DL6" s="21">
        <f t="shared" si="12"/>
        <v>18.87</v>
      </c>
      <c r="DM6" s="21">
        <f t="shared" si="12"/>
        <v>24.63</v>
      </c>
      <c r="DN6" s="21" t="str">
        <f t="shared" si="12"/>
        <v>-</v>
      </c>
      <c r="DO6" s="21">
        <f t="shared" si="12"/>
        <v>56.82</v>
      </c>
      <c r="DP6" s="21">
        <f t="shared" si="12"/>
        <v>47.04</v>
      </c>
      <c r="DQ6" s="21">
        <f t="shared" si="12"/>
        <v>48.77</v>
      </c>
      <c r="DR6" s="21">
        <f t="shared" si="12"/>
        <v>50.14</v>
      </c>
      <c r="DS6" s="20" t="str">
        <f>IF(DS7="","",IF(DS7="-","【-】","【"&amp;SUBSTITUTE(TEXT(DS7,"#,##0.00"),"-","△")&amp;"】"))</f>
        <v/>
      </c>
      <c r="DT6" s="21" t="str">
        <f>IF(DT7="",NA(),DT7)</f>
        <v>-</v>
      </c>
      <c r="DU6" s="20">
        <f t="shared" ref="DU6:EC6" si="13">IF(DU7="",NA(),DU7)</f>
        <v>0</v>
      </c>
      <c r="DV6" s="20">
        <f t="shared" si="13"/>
        <v>0</v>
      </c>
      <c r="DW6" s="21">
        <f t="shared" si="13"/>
        <v>7.79</v>
      </c>
      <c r="DX6" s="21">
        <f t="shared" si="13"/>
        <v>15.26</v>
      </c>
      <c r="DY6" s="21" t="str">
        <f t="shared" si="13"/>
        <v>-</v>
      </c>
      <c r="DZ6" s="21">
        <f t="shared" si="13"/>
        <v>6.92</v>
      </c>
      <c r="EA6" s="21">
        <f t="shared" si="13"/>
        <v>4.4400000000000004</v>
      </c>
      <c r="EB6" s="21">
        <f t="shared" si="13"/>
        <v>5.51</v>
      </c>
      <c r="EC6" s="21">
        <f t="shared" si="13"/>
        <v>6.05</v>
      </c>
      <c r="ED6" s="20" t="str">
        <f>IF(ED7="","",IF(ED7="-","【-】","【"&amp;SUBSTITUTE(TEXT(ED7,"#,##0.00"),"-","△")&amp;"】"))</f>
        <v/>
      </c>
      <c r="EE6" s="21" t="str">
        <f>IF(EE7="",NA(),EE7)</f>
        <v>-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>
        <f t="shared" si="14"/>
        <v>0.3</v>
      </c>
      <c r="EL6" s="21">
        <f t="shared" si="14"/>
        <v>0.17</v>
      </c>
      <c r="EM6" s="21">
        <f t="shared" si="14"/>
        <v>0.34</v>
      </c>
      <c r="EN6" s="20">
        <f t="shared" si="14"/>
        <v>0</v>
      </c>
      <c r="EO6" s="20" t="str">
        <f>IF(EO7="","",IF(EO7="-","【-】","【"&amp;SUBSTITUTE(TEXT(EO7,"#,##0.00"),"-","△")&amp;"】"))</f>
        <v/>
      </c>
    </row>
    <row r="7" spans="1:148" s="22" customFormat="1" x14ac:dyDescent="0.15">
      <c r="A7" s="14"/>
      <c r="B7" s="23">
        <v>2022</v>
      </c>
      <c r="C7" s="23">
        <v>122190</v>
      </c>
      <c r="D7" s="23">
        <v>46</v>
      </c>
      <c r="E7" s="23">
        <v>17</v>
      </c>
      <c r="F7" s="23">
        <v>2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100</v>
      </c>
      <c r="O7" s="24">
        <v>100</v>
      </c>
      <c r="P7" s="24">
        <v>0.02</v>
      </c>
      <c r="Q7" s="24">
        <v>83.54</v>
      </c>
      <c r="R7" s="24">
        <v>2140</v>
      </c>
      <c r="S7" s="24">
        <v>270085</v>
      </c>
      <c r="T7" s="24">
        <v>368.16</v>
      </c>
      <c r="U7" s="24">
        <v>733.61</v>
      </c>
      <c r="V7" s="24">
        <v>61</v>
      </c>
      <c r="W7" s="24">
        <v>1.21</v>
      </c>
      <c r="X7" s="24">
        <v>50.41</v>
      </c>
      <c r="Y7" s="24" t="s">
        <v>100</v>
      </c>
      <c r="Z7" s="24">
        <v>100</v>
      </c>
      <c r="AA7" s="24">
        <v>100</v>
      </c>
      <c r="AB7" s="24">
        <v>100</v>
      </c>
      <c r="AC7" s="24">
        <v>100</v>
      </c>
      <c r="AD7" s="24" t="s">
        <v>100</v>
      </c>
      <c r="AE7" s="24">
        <v>117.78</v>
      </c>
      <c r="AF7" s="24">
        <v>103.11</v>
      </c>
      <c r="AG7" s="24">
        <v>103.62</v>
      </c>
      <c r="AH7" s="24">
        <v>100.53</v>
      </c>
      <c r="AI7" s="24"/>
      <c r="AJ7" s="24" t="s">
        <v>100</v>
      </c>
      <c r="AK7" s="24">
        <v>0</v>
      </c>
      <c r="AL7" s="24">
        <v>0</v>
      </c>
      <c r="AM7" s="24">
        <v>0</v>
      </c>
      <c r="AN7" s="24">
        <v>0</v>
      </c>
      <c r="AO7" s="24" t="s">
        <v>100</v>
      </c>
      <c r="AP7" s="24">
        <v>0.67</v>
      </c>
      <c r="AQ7" s="24">
        <v>270.95</v>
      </c>
      <c r="AR7" s="24">
        <v>260.23</v>
      </c>
      <c r="AS7" s="24">
        <v>269.08</v>
      </c>
      <c r="AT7" s="24"/>
      <c r="AU7" s="24" t="s">
        <v>100</v>
      </c>
      <c r="AV7" s="24" t="s">
        <v>100</v>
      </c>
      <c r="AW7" s="24" t="s">
        <v>100</v>
      </c>
      <c r="AX7" s="24" t="s">
        <v>100</v>
      </c>
      <c r="AY7" s="24" t="s">
        <v>100</v>
      </c>
      <c r="AZ7" s="24" t="s">
        <v>100</v>
      </c>
      <c r="BA7" s="24">
        <v>574.59</v>
      </c>
      <c r="BB7" s="24">
        <v>333.87</v>
      </c>
      <c r="BC7" s="24">
        <v>274.66000000000003</v>
      </c>
      <c r="BD7" s="24">
        <v>294.39999999999998</v>
      </c>
      <c r="BE7" s="24"/>
      <c r="BF7" s="24" t="s">
        <v>100</v>
      </c>
      <c r="BG7" s="24">
        <v>0</v>
      </c>
      <c r="BH7" s="24">
        <v>0</v>
      </c>
      <c r="BI7" s="24">
        <v>0</v>
      </c>
      <c r="BJ7" s="24">
        <v>0</v>
      </c>
      <c r="BK7" s="24" t="s">
        <v>100</v>
      </c>
      <c r="BL7" s="24">
        <v>114.02</v>
      </c>
      <c r="BM7" s="24">
        <v>185.86</v>
      </c>
      <c r="BN7" s="24">
        <v>184.67</v>
      </c>
      <c r="BO7" s="24">
        <v>222.51</v>
      </c>
      <c r="BP7" s="24"/>
      <c r="BQ7" s="24" t="s">
        <v>100</v>
      </c>
      <c r="BR7" s="24">
        <v>100</v>
      </c>
      <c r="BS7" s="24">
        <v>100</v>
      </c>
      <c r="BT7" s="24">
        <v>100</v>
      </c>
      <c r="BU7" s="24">
        <v>100</v>
      </c>
      <c r="BV7" s="24" t="s">
        <v>100</v>
      </c>
      <c r="BW7" s="24">
        <v>117.91</v>
      </c>
      <c r="BX7" s="24">
        <v>92.2</v>
      </c>
      <c r="BY7" s="24">
        <v>91.68</v>
      </c>
      <c r="BZ7" s="24">
        <v>88.54</v>
      </c>
      <c r="CA7" s="24"/>
      <c r="CB7" s="24" t="s">
        <v>100</v>
      </c>
      <c r="CC7" s="24">
        <v>135.47999999999999</v>
      </c>
      <c r="CD7" s="24">
        <v>167.5</v>
      </c>
      <c r="CE7" s="24">
        <v>178.11</v>
      </c>
      <c r="CF7" s="24">
        <v>217.63</v>
      </c>
      <c r="CG7" s="24" t="s">
        <v>100</v>
      </c>
      <c r="CH7" s="24">
        <v>56.8</v>
      </c>
      <c r="CI7" s="24">
        <v>75.41</v>
      </c>
      <c r="CJ7" s="24">
        <v>75.709999999999994</v>
      </c>
      <c r="CK7" s="24">
        <v>78.31</v>
      </c>
      <c r="CL7" s="24"/>
      <c r="CM7" s="24" t="s">
        <v>100</v>
      </c>
      <c r="CN7" s="24">
        <v>8.34</v>
      </c>
      <c r="CO7" s="24">
        <v>6.77</v>
      </c>
      <c r="CP7" s="24">
        <v>6.57</v>
      </c>
      <c r="CQ7" s="24">
        <v>5.61</v>
      </c>
      <c r="CR7" s="24" t="s">
        <v>100</v>
      </c>
      <c r="CS7" s="24">
        <v>8.93</v>
      </c>
      <c r="CT7" s="24">
        <v>12.46</v>
      </c>
      <c r="CU7" s="24">
        <v>12.6</v>
      </c>
      <c r="CV7" s="24">
        <v>12.7</v>
      </c>
      <c r="CW7" s="24"/>
      <c r="CX7" s="24" t="s">
        <v>100</v>
      </c>
      <c r="CY7" s="24">
        <v>44.78</v>
      </c>
      <c r="CZ7" s="24">
        <v>43.75</v>
      </c>
      <c r="DA7" s="24">
        <v>43.75</v>
      </c>
      <c r="DB7" s="24">
        <v>40.98</v>
      </c>
      <c r="DC7" s="24" t="s">
        <v>100</v>
      </c>
      <c r="DD7" s="24">
        <v>0.54</v>
      </c>
      <c r="DE7" s="24">
        <v>0.52</v>
      </c>
      <c r="DF7" s="24">
        <v>0.66</v>
      </c>
      <c r="DG7" s="24">
        <v>0.62</v>
      </c>
      <c r="DH7" s="24"/>
      <c r="DI7" s="24" t="s">
        <v>100</v>
      </c>
      <c r="DJ7" s="24">
        <v>6.69</v>
      </c>
      <c r="DK7" s="24">
        <v>13</v>
      </c>
      <c r="DL7" s="24">
        <v>18.87</v>
      </c>
      <c r="DM7" s="24">
        <v>24.63</v>
      </c>
      <c r="DN7" s="24" t="s">
        <v>100</v>
      </c>
      <c r="DO7" s="24">
        <v>56.82</v>
      </c>
      <c r="DP7" s="24">
        <v>47.04</v>
      </c>
      <c r="DQ7" s="24">
        <v>48.77</v>
      </c>
      <c r="DR7" s="24">
        <v>50.14</v>
      </c>
      <c r="DS7" s="24"/>
      <c r="DT7" s="24" t="s">
        <v>100</v>
      </c>
      <c r="DU7" s="24">
        <v>0</v>
      </c>
      <c r="DV7" s="24">
        <v>0</v>
      </c>
      <c r="DW7" s="24">
        <v>7.79</v>
      </c>
      <c r="DX7" s="24">
        <v>15.26</v>
      </c>
      <c r="DY7" s="24" t="s">
        <v>100</v>
      </c>
      <c r="DZ7" s="24">
        <v>6.92</v>
      </c>
      <c r="EA7" s="24">
        <v>4.4400000000000004</v>
      </c>
      <c r="EB7" s="24">
        <v>5.51</v>
      </c>
      <c r="EC7" s="24">
        <v>6.05</v>
      </c>
      <c r="ED7" s="24"/>
      <c r="EE7" s="24" t="s">
        <v>100</v>
      </c>
      <c r="EF7" s="24">
        <v>0</v>
      </c>
      <c r="EG7" s="24">
        <v>0</v>
      </c>
      <c r="EH7" s="24">
        <v>0</v>
      </c>
      <c r="EI7" s="24">
        <v>0</v>
      </c>
      <c r="EJ7" s="24" t="s">
        <v>100</v>
      </c>
      <c r="EK7" s="24">
        <v>0.3</v>
      </c>
      <c r="EL7" s="24">
        <v>0.17</v>
      </c>
      <c r="EM7" s="24">
        <v>0.34</v>
      </c>
      <c r="EN7" s="24">
        <v>0</v>
      </c>
      <c r="EO7" s="24"/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102</v>
      </c>
      <c r="C9" s="26" t="s">
        <v>103</v>
      </c>
      <c r="D9" s="26" t="s">
        <v>104</v>
      </c>
      <c r="E9" s="26" t="s">
        <v>105</v>
      </c>
      <c r="F9" s="26" t="s">
        <v>106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107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108</v>
      </c>
    </row>
    <row r="13" spans="1:148" x14ac:dyDescent="0.15">
      <c r="B13" t="s">
        <v>109</v>
      </c>
      <c r="C13" t="s">
        <v>110</v>
      </c>
      <c r="D13" t="s">
        <v>110</v>
      </c>
      <c r="E13" t="s">
        <v>111</v>
      </c>
      <c r="F13" t="s">
        <v>110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dcterms:created xsi:type="dcterms:W3CDTF">2023-12-12T00:52:44Z</dcterms:created>
  <dcterms:modified xsi:type="dcterms:W3CDTF">2024-02-27T04:11:44Z</dcterms:modified>
  <cp:category/>
</cp:coreProperties>
</file>