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mc:AlternateContent xmlns:mc="http://schemas.openxmlformats.org/markup-compatibility/2006">
    <mc:Choice Requires="x15">
      <x15ac:absPath xmlns:x15ac="http://schemas.microsoft.com/office/spreadsheetml/2010/11/ac" url="\\Dstfs02\01170_市町村課$\01_所属全体フォルダ\6理財班\41-公営企業\★R05\06_経営比較分析表\03_公営企業に係る経営比較分析表（令和４年度決算）の分析等について（依頼）\03_回答文(団体→県)\99_検収作業中\下水道\03_回答\47_175_法非適_農集\"/>
    </mc:Choice>
  </mc:AlternateContent>
  <xr:revisionPtr revIDLastSave="0" documentId="13_ncr:1_{A2144ABF-417B-4519-8677-157A53766E66}" xr6:coauthVersionLast="47" xr6:coauthVersionMax="47" xr10:uidLastSave="{00000000-0000-0000-0000-000000000000}"/>
  <workbookProtection workbookAlgorithmName="SHA-512" workbookHashValue="hUCEJUBMxYWs1IT1o9/xRQhh75zcGVBoB06PXcTHlSjIy9ttOzkzoi5/ZBUe5+z2UVfg7+Mxd+YKF2skHfwx2A==" workbookSaltValue="YVy50Slj77sxpA8dmVew3w==" workbookSpinCount="100000" lockStructure="1"/>
  <bookViews>
    <workbookView xWindow="-120" yWindow="-120" windowWidth="29040" windowHeight="1572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AL8" i="4"/>
  <c r="P8" i="4"/>
  <c r="I8" i="4"/>
</calcChain>
</file>

<file path=xl/sharedStrings.xml><?xml version="1.0" encoding="utf-8"?>
<sst xmlns="http://schemas.openxmlformats.org/spreadsheetml/2006/main" count="236" uniqueCount="120">
  <si>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</si>
  <si>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</si>
  <si>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</si>
  <si>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</si>
  <si>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</si>
  <si>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</si>
  <si>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</si>
  <si>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</si>
  <si>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</si>
  <si>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</si>
  <si>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</si>
  <si>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</si>
  <si>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</si>
  <si>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</si>
  <si>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</si>
  <si>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</si>
  <si>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</si>
  <si>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</si>
  <si>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</si>
  <si>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</si>
  <si>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</si>
  <si>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</si>
  <si>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</si>
  <si>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</si>
  <si>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</si>
  <si>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</si>
  <si>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</si>
  <si>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</si>
  <si>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</si>
  <si>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</si>
  <si>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</si>
  <si>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</si>
  <si>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</si>
  <si>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</si>
  <si>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</si>
  <si>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</si>
  <si>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</si>
  <si>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</si>
  <si>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</si>
  <si>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</si>
  <si>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</si>
  <si>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</si>
  <si>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</si>
  <si>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</si>
  <si>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</si>
  <si>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</si>
  <si>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</si>
  <si>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</si>
  <si>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</si>
  <si>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</si>
  <si>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</si>
  <si>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</si>
  <si>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</si>
  <si>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</si>
  <si>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</si>
  <si>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</si>
  <si>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</si>
  <si>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</si>
  <si>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</si>
  <si>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</si>
  <si>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</si>
  <si>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</si>
  <si>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</si>
  <si>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</si>
  <si>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</si>
  <si>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</si>
  <si>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</si>
  <si>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</si>
  <si>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</si>
  <si>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</si>
  <si>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</si>
  <si>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</si>
  <si>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</si>
  <si>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</si>
  <si>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</si>
  <si>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</si>
  <si>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</si>
  <si>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</si>
  <si>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</si>
  <si>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</si>
  <si>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</si>
  <si>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</si>
  <si>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</si>
  <si>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</si>
  <si>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</si>
  <si>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</si>
  <si>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</si>
  <si>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</si>
  <si>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</si>
  <si>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</si>
  <si>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</si>
  <si>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</si>
  <si>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</si>
  <si>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</si>
  <si>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</si>
  <si>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</si>
  <si>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</si>
  <si>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</si>
  <si>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市原市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</si>
  <si>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</si>
  <si>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</si>
  <si>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</si>
  <si>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</si>
  <si>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</si>
  <si>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</si>
  <si>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</si>
  <si>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</si>
  <si>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</si>
  <si>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</si>
  <si>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</si>
  <si>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</si>
  <si>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</si>
  <si>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</si>
  <si>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</si>
  <si>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</si>
  <si>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</si>
  <si>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</si>
  <si>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xml:space="preserve"> 管渠改善率については、これまでに管渠の更新や修繕等は実施していないため、0％である。市原市の２処理区の農業集落排水処理施設は、それぞれ平成14年度、平成15年度に供用開始した比較的新しい施設であり、管渠については耐用年数から判断しても、未だ更新時期を見込んではいない。</t>
    <phoneticPr fontId="4"/>
  </si>
  <si>
    <t xml:space="preserve"> 本市の農業集落排水事業特別会計については、一般会計からの繰入金の割合が非常に高い状況である。計画段階では、人口増加を見込んでいたのに対し、実際には人口が減少傾向にあるため、計画人口に到達しておらず、当初見込んだ使用料収入が得られていないことや、中山間地という施設の立地条件の問題から、維持管理費が高額となっているため、その差額を一般会計からの繰入金により補填している。
　今後の使用料収入の見込みについては、農業集落排水処理区域では、更なる人口減少が予測されることや、接続率も比較的高く使用料収納率も100％に近いことから、大幅な増収は見込めない状況である。
　維持管理費については、施設の老朽化による修繕の増加が見込まれるため、平成30年度に策定した最適整備構想を踏まえ、計画的に修繕を実施し、施設を適切に維持管理することにより増加を抑制する必要がある。
</t>
    <phoneticPr fontId="4"/>
  </si>
  <si>
    <t>令和4年度決算においては、公営企業会計移行に伴って打ち切り決算を行ったことから、出納整理期間中における収入（下水道使用料）及び費用（維持管理費）が計上されていない。
【収益的収支比率】　
　収益的収支比率は、昨年度と比較して約10%増加している。
主な要因として、打ち切り決算に伴い維持管理費が減少したため比率が増となったことが挙げられる。
【企業債残高対事業規模比率】
　使用料収入に対し、繰入基準外の起債現在高の割合が大きく、類似団体との比較においても高い数値となっている。主な要因としては、施設の計画段階では人口の増加を見込んでいたのに対し、実際には人口が減少傾向にあり、計画人口に到達しておらず、当初見込んだ使用料収入が得られていないことが挙げられる。
【経費回収率】
　経費回収率については、低い数値で推移している。主な要因として、汚水処理に要する費用が高額であるのに対して、使用料収入が少ないため、一般会計からの繰入金に依存する割合が非常に大きいことが挙げられる。
【汚水処理原価】
　類似団体との比較において高い原価となっている。主な要因としては、農業集落排水処理区が中山間地に位置しているため、維持管理費が高額になること、また、当初に見込んでいた施設規模に見合った流入水量が得られず、水量１㎥あたりの維持管理費等が高額となっていることが挙げられる。
【施設利用率】
　類似団体と比較し低い数値となっている。主な要因としては、計画どおり人口が増加せず、計画当初に見込んでいた施設規模に見合った流入水量が得られていないことが挙げられる。
【水洗化率】
　接続率は約87％であり、近年は、ほぼ横ばいで推移している。少子高齢化や、市街地への転居等により人口が減少傾向にあり、転入はほとんど見込めないため、今後も横ばいで推移することが見込まれる。</t>
    <rPh sb="54" eb="57">
      <t>ゲスイドウ</t>
    </rPh>
    <rPh sb="57" eb="59">
      <t>シヨウ</t>
    </rPh>
    <rPh sb="59" eb="60">
      <t>リョウ</t>
    </rPh>
    <rPh sb="66" eb="68">
      <t>イジ</t>
    </rPh>
    <rPh sb="68" eb="71">
      <t>カンリヒ</t>
    </rPh>
    <rPh sb="95" eb="98">
      <t>シュウエキテキ</t>
    </rPh>
    <rPh sb="98" eb="100">
      <t>シュウシ</t>
    </rPh>
    <rPh sb="100" eb="102">
      <t>ヒリツ</t>
    </rPh>
    <rPh sb="104" eb="107">
      <t>サクネンド</t>
    </rPh>
    <rPh sb="108" eb="110">
      <t>ヒカク</t>
    </rPh>
    <rPh sb="112" eb="113">
      <t>ヤク</t>
    </rPh>
    <rPh sb="116" eb="118">
      <t>ゾウカ</t>
    </rPh>
    <rPh sb="124" eb="125">
      <t>オモ</t>
    </rPh>
    <rPh sb="126" eb="128">
      <t>ヨウイン</t>
    </rPh>
    <rPh sb="132" eb="133">
      <t>ウ</t>
    </rPh>
    <rPh sb="134" eb="135">
      <t>キ</t>
    </rPh>
    <rPh sb="136" eb="138">
      <t>ケッサン</t>
    </rPh>
    <rPh sb="139" eb="140">
      <t>トモナ</t>
    </rPh>
    <rPh sb="141" eb="143">
      <t>イジ</t>
    </rPh>
    <rPh sb="143" eb="146">
      <t>カンリヒ</t>
    </rPh>
    <rPh sb="147" eb="149">
      <t>ゲンショウ</t>
    </rPh>
    <rPh sb="153" eb="155">
      <t>ヒリツ</t>
    </rPh>
    <rPh sb="156" eb="157">
      <t>ゾウ</t>
    </rPh>
    <rPh sb="164" eb="165">
      <t>ア</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</si>
</sst>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8.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2">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3"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3" fillId="0" borderId="0" xfId="0" applyFont="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22D-493F-95D3-C8B6CE9D8DA4}"/>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0.02</c:v>
                </c:pt>
                <c:pt idx="2">
                  <c:v>0.25</c:v>
                </c:pt>
                <c:pt idx="3">
                  <c:v>0.05</c:v>
                </c:pt>
                <c:pt idx="4">
                  <c:v>0.03</c:v>
                </c:pt>
              </c:numCache>
            </c:numRef>
          </c:val>
          <c:smooth val="0"/>
          <c:extLst>
            <c:ext xmlns:c16="http://schemas.microsoft.com/office/drawing/2014/chart" uri="{C3380CC4-5D6E-409C-BE32-E72D297353CC}">
              <c16:uniqueId val="{00000001-722D-493F-95D3-C8B6CE9D8DA4}"/>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66.239999999999995</c:v>
                </c:pt>
                <c:pt idx="1">
                  <c:v>67.900000000000006</c:v>
                </c:pt>
                <c:pt idx="2">
                  <c:v>68.27</c:v>
                </c:pt>
                <c:pt idx="3">
                  <c:v>68.69</c:v>
                </c:pt>
                <c:pt idx="4">
                  <c:v>78.12</c:v>
                </c:pt>
              </c:numCache>
            </c:numRef>
          </c:val>
          <c:extLst>
            <c:ext xmlns:c16="http://schemas.microsoft.com/office/drawing/2014/chart" uri="{C3380CC4-5D6E-409C-BE32-E72D297353CC}">
              <c16:uniqueId val="{00000000-09E8-400B-9BC2-5B0ADB76BE2B}"/>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9E8-400B-9BC2-5B0ADB76BE2B}"/>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C7A-4688-8C96-3AC9218670C9}"/>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C7A-4688-8C96-3AC9218670C9}"/>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F9C-4F2B-9EC1-30BFCFF5BC36}"/>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F9C-4F2B-9EC1-30BFCFF5BC36}"/>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B96-4D3F-9C74-DA0F6BC01ED5}"/>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B96-4D3F-9C74-DA0F6BC01ED5}"/>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D11-4701-A954-30E0C8ADCC5E}"/>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D11-4701-A954-30E0C8ADCC5E}"/>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1663</c:v>
                </c:pt>
                <c:pt idx="1">
                  <c:v>1545.96</c:v>
                </c:pt>
                <c:pt idx="2">
                  <c:v>1446.89</c:v>
                </c:pt>
                <c:pt idx="3">
                  <c:v>1371.93</c:v>
                </c:pt>
                <c:pt idx="4">
                  <c:v>1663.6</c:v>
                </c:pt>
              </c:numCache>
            </c:numRef>
          </c:val>
          <c:extLst>
            <c:ext xmlns:c16="http://schemas.microsoft.com/office/drawing/2014/chart" uri="{C3380CC4-5D6E-409C-BE32-E72D297353CC}">
              <c16:uniqueId val="{00000000-15A7-41D2-A4DA-612FC49C211D}"/>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789.46</c:v>
                </c:pt>
                <c:pt idx="1">
                  <c:v>826.83</c:v>
                </c:pt>
                <c:pt idx="2">
                  <c:v>867.83</c:v>
                </c:pt>
                <c:pt idx="3">
                  <c:v>791.76</c:v>
                </c:pt>
                <c:pt idx="4">
                  <c:v>900.82</c:v>
                </c:pt>
              </c:numCache>
            </c:numRef>
          </c:val>
          <c:smooth val="0"/>
          <c:extLst>
            <c:ext xmlns:c16="http://schemas.microsoft.com/office/drawing/2014/chart" uri="{C3380CC4-5D6E-409C-BE32-E72D297353CC}">
              <c16:uniqueId val="{00000001-15A7-41D2-A4DA-612FC49C211D}"/>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21.58</c:v>
                </c:pt>
                <c:pt idx="1">
                  <c:v>21.04</c:v>
                </c:pt>
                <c:pt idx="2">
                  <c:v>19.37</c:v>
                </c:pt>
                <c:pt idx="3">
                  <c:v>18.309999999999999</c:v>
                </c:pt>
                <c:pt idx="4">
                  <c:v>18.829999999999998</c:v>
                </c:pt>
              </c:numCache>
            </c:numRef>
          </c:val>
          <c:extLst>
            <c:ext xmlns:c16="http://schemas.microsoft.com/office/drawing/2014/chart" uri="{C3380CC4-5D6E-409C-BE32-E72D297353CC}">
              <c16:uniqueId val="{00000000-C37F-4EC4-AA82-53EA9A86DA4A}"/>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57.77</c:v>
                </c:pt>
                <c:pt idx="1">
                  <c:v>57.31</c:v>
                </c:pt>
                <c:pt idx="2">
                  <c:v>57.08</c:v>
                </c:pt>
                <c:pt idx="3">
                  <c:v>56.26</c:v>
                </c:pt>
                <c:pt idx="4">
                  <c:v>52.94</c:v>
                </c:pt>
              </c:numCache>
            </c:numRef>
          </c:val>
          <c:smooth val="0"/>
          <c:extLst>
            <c:ext xmlns:c16="http://schemas.microsoft.com/office/drawing/2014/chart" uri="{C3380CC4-5D6E-409C-BE32-E72D297353CC}">
              <c16:uniqueId val="{00000001-C37F-4EC4-AA82-53EA9A86DA4A}"/>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718.48</c:v>
                </c:pt>
                <c:pt idx="1">
                  <c:v>757.38</c:v>
                </c:pt>
                <c:pt idx="2">
                  <c:v>813.61</c:v>
                </c:pt>
                <c:pt idx="3">
                  <c:v>770.26</c:v>
                </c:pt>
                <c:pt idx="4">
                  <c:v>699.49</c:v>
                </c:pt>
              </c:numCache>
            </c:numRef>
          </c:val>
          <c:extLst>
            <c:ext xmlns:c16="http://schemas.microsoft.com/office/drawing/2014/chart" uri="{C3380CC4-5D6E-409C-BE32-E72D297353CC}">
              <c16:uniqueId val="{00000000-A576-4597-B1B5-1A6DE822F605}"/>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274.35000000000002</c:v>
                </c:pt>
                <c:pt idx="1">
                  <c:v>273.52</c:v>
                </c:pt>
                <c:pt idx="2">
                  <c:v>274.99</c:v>
                </c:pt>
                <c:pt idx="3">
                  <c:v>282.08999999999997</c:v>
                </c:pt>
                <c:pt idx="4">
                  <c:v>303.27999999999997</c:v>
                </c:pt>
              </c:numCache>
            </c:numRef>
          </c:val>
          <c:smooth val="0"/>
          <c:extLst>
            <c:ext xmlns:c16="http://schemas.microsoft.com/office/drawing/2014/chart" uri="{C3380CC4-5D6E-409C-BE32-E72D297353CC}">
              <c16:uniqueId val="{00000001-A576-4597-B1B5-1A6DE822F605}"/>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34.229999999999997</c:v>
                </c:pt>
                <c:pt idx="1">
                  <c:v>33.15</c:v>
                </c:pt>
                <c:pt idx="2">
                  <c:v>32.35</c:v>
                </c:pt>
                <c:pt idx="3">
                  <c:v>34.5</c:v>
                </c:pt>
                <c:pt idx="4">
                  <c:v>40.43</c:v>
                </c:pt>
              </c:numCache>
            </c:numRef>
          </c:val>
          <c:extLst>
            <c:ext xmlns:c16="http://schemas.microsoft.com/office/drawing/2014/chart" uri="{C3380CC4-5D6E-409C-BE32-E72D297353CC}">
              <c16:uniqueId val="{00000000-AE9F-40C0-80CD-8CA9FB7A7D7A}"/>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50.68</c:v>
                </c:pt>
                <c:pt idx="1">
                  <c:v>50.14</c:v>
                </c:pt>
                <c:pt idx="2">
                  <c:v>54.83</c:v>
                </c:pt>
                <c:pt idx="3">
                  <c:v>66.53</c:v>
                </c:pt>
                <c:pt idx="4">
                  <c:v>52.35</c:v>
                </c:pt>
              </c:numCache>
            </c:numRef>
          </c:val>
          <c:smooth val="0"/>
          <c:extLst>
            <c:ext xmlns:c16="http://schemas.microsoft.com/office/drawing/2014/chart" uri="{C3380CC4-5D6E-409C-BE32-E72D297353CC}">
              <c16:uniqueId val="{00000001-AE9F-40C0-80CD-8CA9FB7A7D7A}"/>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83.86</c:v>
                </c:pt>
                <c:pt idx="1">
                  <c:v>83.57</c:v>
                </c:pt>
                <c:pt idx="2">
                  <c:v>84.5</c:v>
                </c:pt>
                <c:pt idx="3">
                  <c:v>85.44</c:v>
                </c:pt>
                <c:pt idx="4">
                  <c:v>86.71</c:v>
                </c:pt>
              </c:numCache>
            </c:numRef>
          </c:val>
          <c:extLst>
            <c:ext xmlns:c16="http://schemas.microsoft.com/office/drawing/2014/chart" uri="{C3380CC4-5D6E-409C-BE32-E72D297353CC}">
              <c16:uniqueId val="{00000000-D556-497C-801E-1440FEB23C99}"/>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84.86</c:v>
                </c:pt>
                <c:pt idx="1">
                  <c:v>84.98</c:v>
                </c:pt>
                <c:pt idx="2">
                  <c:v>84.7</c:v>
                </c:pt>
                <c:pt idx="3">
                  <c:v>84.67</c:v>
                </c:pt>
                <c:pt idx="4">
                  <c:v>84.39</c:v>
                </c:pt>
              </c:numCache>
            </c:numRef>
          </c:val>
          <c:smooth val="0"/>
          <c:extLst>
            <c:ext xmlns:c16="http://schemas.microsoft.com/office/drawing/2014/chart" uri="{C3380CC4-5D6E-409C-BE32-E72D297353CC}">
              <c16:uniqueId val="{00000001-D556-497C-801E-1440FEB23C99}"/>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【809.19】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【273.68】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85" zoomScaleNormal="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千葉県　市原市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7" t="s">
        <v>1</v>
      </c>
      <c r="C7" s="57"/>
      <c r="D7" s="57"/>
      <c r="E7" s="57"/>
      <c r="F7" s="57"/>
      <c r="G7" s="57"/>
      <c r="H7" s="57"/>
      <c r="I7" s="57" t="s">
        <v>2</v>
      </c>
      <c r="J7" s="57"/>
      <c r="K7" s="57"/>
      <c r="L7" s="57"/>
      <c r="M7" s="57"/>
      <c r="N7" s="57"/>
      <c r="O7" s="57"/>
      <c r="P7" s="57" t="s">
        <v>3</v>
      </c>
      <c r="Q7" s="57"/>
      <c r="R7" s="57"/>
      <c r="S7" s="57"/>
      <c r="T7" s="57"/>
      <c r="U7" s="57"/>
      <c r="V7" s="57"/>
      <c r="W7" s="57" t="s">
        <v>4</v>
      </c>
      <c r="X7" s="57"/>
      <c r="Y7" s="57"/>
      <c r="Z7" s="57"/>
      <c r="AA7" s="57"/>
      <c r="AB7" s="57"/>
      <c r="AC7" s="57"/>
      <c r="AD7" s="57" t="s">
        <v>5</v>
      </c>
      <c r="AE7" s="57"/>
      <c r="AF7" s="57"/>
      <c r="AG7" s="57"/>
      <c r="AH7" s="57"/>
      <c r="AI7" s="57"/>
      <c r="AJ7" s="57"/>
      <c r="AK7" s="3"/>
      <c r="AL7" s="57" t="s">
        <v>6</v>
      </c>
      <c r="AM7" s="57"/>
      <c r="AN7" s="57"/>
      <c r="AO7" s="57"/>
      <c r="AP7" s="57"/>
      <c r="AQ7" s="57"/>
      <c r="AR7" s="57"/>
      <c r="AS7" s="57"/>
      <c r="AT7" s="57" t="s">
        <v>7</v>
      </c>
      <c r="AU7" s="57"/>
      <c r="AV7" s="57"/>
      <c r="AW7" s="57"/>
      <c r="AX7" s="57"/>
      <c r="AY7" s="57"/>
      <c r="AZ7" s="57"/>
      <c r="BA7" s="57"/>
      <c r="BB7" s="57" t="s">
        <v>8</v>
      </c>
      <c r="BC7" s="57"/>
      <c r="BD7" s="57"/>
      <c r="BE7" s="57"/>
      <c r="BF7" s="57"/>
      <c r="BG7" s="57"/>
      <c r="BH7" s="57"/>
      <c r="BI7" s="57"/>
      <c r="BJ7" s="3"/>
      <c r="BK7" s="3"/>
      <c r="BL7" s="75" t="s">
        <v>9</v>
      </c>
      <c r="BM7" s="76"/>
      <c r="BN7" s="76"/>
      <c r="BO7" s="76"/>
      <c r="BP7" s="76"/>
      <c r="BQ7" s="76"/>
      <c r="BR7" s="76"/>
      <c r="BS7" s="76"/>
      <c r="BT7" s="76"/>
      <c r="BU7" s="76"/>
      <c r="BV7" s="76"/>
      <c r="BW7" s="76"/>
      <c r="BX7" s="76"/>
      <c r="BY7" s="77"/>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農業集落排水</v>
      </c>
      <c r="Q8" s="71"/>
      <c r="R8" s="71"/>
      <c r="S8" s="71"/>
      <c r="T8" s="71"/>
      <c r="U8" s="71"/>
      <c r="V8" s="71"/>
      <c r="W8" s="71" t="str">
        <f>データ!L6</f>
        <v>F2</v>
      </c>
      <c r="X8" s="71"/>
      <c r="Y8" s="71"/>
      <c r="Z8" s="71"/>
      <c r="AA8" s="71"/>
      <c r="AB8" s="71"/>
      <c r="AC8" s="71"/>
      <c r="AD8" s="72" t="str">
        <f>データ!$M$6</f>
        <v>非設置</v>
      </c>
      <c r="AE8" s="72"/>
      <c r="AF8" s="72"/>
      <c r="AG8" s="72"/>
      <c r="AH8" s="72"/>
      <c r="AI8" s="72"/>
      <c r="AJ8" s="72"/>
      <c r="AK8" s="3"/>
      <c r="AL8" s="51">
        <f>データ!S6</f>
        <v>270085</v>
      </c>
      <c r="AM8" s="51"/>
      <c r="AN8" s="51"/>
      <c r="AO8" s="51"/>
      <c r="AP8" s="51"/>
      <c r="AQ8" s="51"/>
      <c r="AR8" s="51"/>
      <c r="AS8" s="51"/>
      <c r="AT8" s="52">
        <f>データ!T6</f>
        <v>368.16</v>
      </c>
      <c r="AU8" s="52"/>
      <c r="AV8" s="52"/>
      <c r="AW8" s="52"/>
      <c r="AX8" s="52"/>
      <c r="AY8" s="52"/>
      <c r="AZ8" s="52"/>
      <c r="BA8" s="52"/>
      <c r="BB8" s="52">
        <f>データ!U6</f>
        <v>733.61</v>
      </c>
      <c r="BC8" s="52"/>
      <c r="BD8" s="52"/>
      <c r="BE8" s="52"/>
      <c r="BF8" s="52"/>
      <c r="BG8" s="52"/>
      <c r="BH8" s="52"/>
      <c r="BI8" s="52"/>
      <c r="BJ8" s="3"/>
      <c r="BK8" s="3"/>
      <c r="BL8" s="67" t="s">
        <v>10</v>
      </c>
      <c r="BM8" s="68"/>
      <c r="BN8" s="69" t="s">
        <v>11</v>
      </c>
      <c r="BO8" s="69"/>
      <c r="BP8" s="69"/>
      <c r="BQ8" s="69"/>
      <c r="BR8" s="69"/>
      <c r="BS8" s="69"/>
      <c r="BT8" s="69"/>
      <c r="BU8" s="69"/>
      <c r="BV8" s="69"/>
      <c r="BW8" s="69"/>
      <c r="BX8" s="69"/>
      <c r="BY8" s="70"/>
    </row>
    <row r="9" spans="1:78" ht="18.75" customHeight="1" x14ac:dyDescent="0.15">
      <c r="A9" s="2"/>
      <c r="B9" s="57" t="s">
        <v>12</v>
      </c>
      <c r="C9" s="57"/>
      <c r="D9" s="57"/>
      <c r="E9" s="57"/>
      <c r="F9" s="57"/>
      <c r="G9" s="57"/>
      <c r="H9" s="57"/>
      <c r="I9" s="57" t="s">
        <v>13</v>
      </c>
      <c r="J9" s="57"/>
      <c r="K9" s="57"/>
      <c r="L9" s="57"/>
      <c r="M9" s="57"/>
      <c r="N9" s="57"/>
      <c r="O9" s="57"/>
      <c r="P9" s="57" t="s">
        <v>14</v>
      </c>
      <c r="Q9" s="57"/>
      <c r="R9" s="57"/>
      <c r="S9" s="57"/>
      <c r="T9" s="57"/>
      <c r="U9" s="57"/>
      <c r="V9" s="57"/>
      <c r="W9" s="57" t="s">
        <v>15</v>
      </c>
      <c r="X9" s="57"/>
      <c r="Y9" s="57"/>
      <c r="Z9" s="57"/>
      <c r="AA9" s="57"/>
      <c r="AB9" s="57"/>
      <c r="AC9" s="57"/>
      <c r="AD9" s="57" t="s">
        <v>16</v>
      </c>
      <c r="AE9" s="57"/>
      <c r="AF9" s="57"/>
      <c r="AG9" s="57"/>
      <c r="AH9" s="57"/>
      <c r="AI9" s="57"/>
      <c r="AJ9" s="57"/>
      <c r="AK9" s="3"/>
      <c r="AL9" s="57" t="s">
        <v>17</v>
      </c>
      <c r="AM9" s="57"/>
      <c r="AN9" s="57"/>
      <c r="AO9" s="57"/>
      <c r="AP9" s="57"/>
      <c r="AQ9" s="57"/>
      <c r="AR9" s="57"/>
      <c r="AS9" s="57"/>
      <c r="AT9" s="57" t="s">
        <v>18</v>
      </c>
      <c r="AU9" s="57"/>
      <c r="AV9" s="57"/>
      <c r="AW9" s="57"/>
      <c r="AX9" s="57"/>
      <c r="AY9" s="57"/>
      <c r="AZ9" s="57"/>
      <c r="BA9" s="57"/>
      <c r="BB9" s="57" t="s">
        <v>19</v>
      </c>
      <c r="BC9" s="57"/>
      <c r="BD9" s="57"/>
      <c r="BE9" s="57"/>
      <c r="BF9" s="57"/>
      <c r="BG9" s="57"/>
      <c r="BH9" s="57"/>
      <c r="BI9" s="57"/>
      <c r="BJ9" s="3"/>
      <c r="BK9" s="3"/>
      <c r="BL9" s="58" t="s">
        <v>20</v>
      </c>
      <c r="BM9" s="59"/>
      <c r="BN9" s="60" t="s">
        <v>21</v>
      </c>
      <c r="BO9" s="60"/>
      <c r="BP9" s="60"/>
      <c r="BQ9" s="60"/>
      <c r="BR9" s="60"/>
      <c r="BS9" s="60"/>
      <c r="BT9" s="60"/>
      <c r="BU9" s="60"/>
      <c r="BV9" s="60"/>
      <c r="BW9" s="60"/>
      <c r="BX9" s="60"/>
      <c r="BY9" s="61"/>
    </row>
    <row r="10" spans="1:78" ht="18.75" customHeight="1" x14ac:dyDescent="0.15">
      <c r="A10" s="2"/>
      <c r="B10" s="52" t="str">
        <f>データ!N6</f>
        <v>-</v>
      </c>
      <c r="C10" s="52"/>
      <c r="D10" s="52"/>
      <c r="E10" s="52"/>
      <c r="F10" s="52"/>
      <c r="G10" s="52"/>
      <c r="H10" s="52"/>
      <c r="I10" s="52" t="str">
        <f>データ!O6</f>
        <v>該当数値なし</v>
      </c>
      <c r="J10" s="52"/>
      <c r="K10" s="52"/>
      <c r="L10" s="52"/>
      <c r="M10" s="52"/>
      <c r="N10" s="52"/>
      <c r="O10" s="52"/>
      <c r="P10" s="52">
        <f>データ!P6</f>
        <v>0.16</v>
      </c>
      <c r="Q10" s="52"/>
      <c r="R10" s="52"/>
      <c r="S10" s="52"/>
      <c r="T10" s="52"/>
      <c r="U10" s="52"/>
      <c r="V10" s="52"/>
      <c r="W10" s="52">
        <f>データ!Q6</f>
        <v>100</v>
      </c>
      <c r="X10" s="52"/>
      <c r="Y10" s="52"/>
      <c r="Z10" s="52"/>
      <c r="AA10" s="52"/>
      <c r="AB10" s="52"/>
      <c r="AC10" s="52"/>
      <c r="AD10" s="51">
        <f>データ!R6</f>
        <v>3520</v>
      </c>
      <c r="AE10" s="51"/>
      <c r="AF10" s="51"/>
      <c r="AG10" s="51"/>
      <c r="AH10" s="51"/>
      <c r="AI10" s="51"/>
      <c r="AJ10" s="51"/>
      <c r="AK10" s="2"/>
      <c r="AL10" s="51">
        <f>データ!V6</f>
        <v>444</v>
      </c>
      <c r="AM10" s="51"/>
      <c r="AN10" s="51"/>
      <c r="AO10" s="51"/>
      <c r="AP10" s="51"/>
      <c r="AQ10" s="51"/>
      <c r="AR10" s="51"/>
      <c r="AS10" s="51"/>
      <c r="AT10" s="52">
        <f>データ!W6</f>
        <v>0.37</v>
      </c>
      <c r="AU10" s="52"/>
      <c r="AV10" s="52"/>
      <c r="AW10" s="52"/>
      <c r="AX10" s="52"/>
      <c r="AY10" s="52"/>
      <c r="AZ10" s="52"/>
      <c r="BA10" s="52"/>
      <c r="BB10" s="52">
        <f>データ!X6</f>
        <v>1200</v>
      </c>
      <c r="BC10" s="52"/>
      <c r="BD10" s="52"/>
      <c r="BE10" s="52"/>
      <c r="BF10" s="52"/>
      <c r="BG10" s="52"/>
      <c r="BH10" s="52"/>
      <c r="BI10" s="52"/>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2" t="s">
        <v>24</v>
      </c>
      <c r="BM11" s="62"/>
      <c r="BN11" s="62"/>
      <c r="BO11" s="62"/>
      <c r="BP11" s="62"/>
      <c r="BQ11" s="62"/>
      <c r="BR11" s="62"/>
      <c r="BS11" s="62"/>
      <c r="BT11" s="62"/>
      <c r="BU11" s="62"/>
      <c r="BV11" s="62"/>
      <c r="BW11" s="62"/>
      <c r="BX11" s="62"/>
      <c r="BY11" s="62"/>
      <c r="BZ11" s="62"/>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2"/>
      <c r="BM12" s="62"/>
      <c r="BN12" s="62"/>
      <c r="BO12" s="62"/>
      <c r="BP12" s="62"/>
      <c r="BQ12" s="62"/>
      <c r="BR12" s="62"/>
      <c r="BS12" s="62"/>
      <c r="BT12" s="62"/>
      <c r="BU12" s="62"/>
      <c r="BV12" s="62"/>
      <c r="BW12" s="62"/>
      <c r="BX12" s="62"/>
      <c r="BY12" s="62"/>
      <c r="BZ12" s="62"/>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3"/>
      <c r="BM13" s="63"/>
      <c r="BN13" s="63"/>
      <c r="BO13" s="63"/>
      <c r="BP13" s="63"/>
      <c r="BQ13" s="63"/>
      <c r="BR13" s="63"/>
      <c r="BS13" s="63"/>
      <c r="BT13" s="63"/>
      <c r="BU13" s="63"/>
      <c r="BV13" s="63"/>
      <c r="BW13" s="63"/>
      <c r="BX13" s="63"/>
      <c r="BY13" s="63"/>
      <c r="BZ13" s="63"/>
    </row>
    <row r="14" spans="1:78" ht="13.5" customHeight="1" x14ac:dyDescent="0.15">
      <c r="A14" s="2"/>
      <c r="B14" s="64" t="s">
        <v>25</v>
      </c>
      <c r="C14" s="65"/>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c r="BA14" s="65"/>
      <c r="BB14" s="65"/>
      <c r="BC14" s="65"/>
      <c r="BD14" s="65"/>
      <c r="BE14" s="65"/>
      <c r="BF14" s="65"/>
      <c r="BG14" s="65"/>
      <c r="BH14" s="65"/>
      <c r="BI14" s="65"/>
      <c r="BJ14" s="66"/>
      <c r="BK14" s="2"/>
      <c r="BL14" s="39" t="s">
        <v>26</v>
      </c>
      <c r="BM14" s="40"/>
      <c r="BN14" s="40"/>
      <c r="BO14" s="40"/>
      <c r="BP14" s="40"/>
      <c r="BQ14" s="40"/>
      <c r="BR14" s="40"/>
      <c r="BS14" s="40"/>
      <c r="BT14" s="40"/>
      <c r="BU14" s="40"/>
      <c r="BV14" s="40"/>
      <c r="BW14" s="40"/>
      <c r="BX14" s="40"/>
      <c r="BY14" s="40"/>
      <c r="BZ14" s="41"/>
    </row>
    <row r="15" spans="1:78" ht="13.5" customHeight="1" x14ac:dyDescent="0.15">
      <c r="A15" s="2"/>
      <c r="B15" s="36"/>
      <c r="C15" s="37"/>
      <c r="D15" s="37"/>
      <c r="E15" s="37"/>
      <c r="F15" s="37"/>
      <c r="G15" s="37"/>
      <c r="H15" s="37"/>
      <c r="I15" s="37"/>
      <c r="J15" s="37"/>
      <c r="K15" s="37"/>
      <c r="L15" s="37"/>
      <c r="M15" s="37"/>
      <c r="N15" s="37"/>
      <c r="O15" s="37"/>
      <c r="P15" s="37"/>
      <c r="Q15" s="37"/>
      <c r="R15" s="37"/>
      <c r="S15" s="37"/>
      <c r="T15" s="37"/>
      <c r="U15" s="37"/>
      <c r="V15" s="37"/>
      <c r="W15" s="37"/>
      <c r="X15" s="37"/>
      <c r="Y15" s="37"/>
      <c r="Z15" s="37"/>
      <c r="AA15" s="37"/>
      <c r="AB15" s="37"/>
      <c r="AC15" s="37"/>
      <c r="AD15" s="37"/>
      <c r="AE15" s="37"/>
      <c r="AF15" s="37"/>
      <c r="AG15" s="37"/>
      <c r="AH15" s="37"/>
      <c r="AI15" s="37"/>
      <c r="AJ15" s="37"/>
      <c r="AK15" s="37"/>
      <c r="AL15" s="37"/>
      <c r="AM15" s="37"/>
      <c r="AN15" s="37"/>
      <c r="AO15" s="37"/>
      <c r="AP15" s="37"/>
      <c r="AQ15" s="37"/>
      <c r="AR15" s="37"/>
      <c r="AS15" s="37"/>
      <c r="AT15" s="37"/>
      <c r="AU15" s="37"/>
      <c r="AV15" s="37"/>
      <c r="AW15" s="37"/>
      <c r="AX15" s="37"/>
      <c r="AY15" s="37"/>
      <c r="AZ15" s="37"/>
      <c r="BA15" s="37"/>
      <c r="BB15" s="37"/>
      <c r="BC15" s="37"/>
      <c r="BD15" s="37"/>
      <c r="BE15" s="37"/>
      <c r="BF15" s="37"/>
      <c r="BG15" s="37"/>
      <c r="BH15" s="37"/>
      <c r="BI15" s="37"/>
      <c r="BJ15" s="38"/>
      <c r="BK15" s="2"/>
      <c r="BL15" s="42"/>
      <c r="BM15" s="43"/>
      <c r="BN15" s="43"/>
      <c r="BO15" s="43"/>
      <c r="BP15" s="43"/>
      <c r="BQ15" s="43"/>
      <c r="BR15" s="43"/>
      <c r="BS15" s="43"/>
      <c r="BT15" s="43"/>
      <c r="BU15" s="43"/>
      <c r="BV15" s="43"/>
      <c r="BW15" s="43"/>
      <c r="BX15" s="43"/>
      <c r="BY15" s="43"/>
      <c r="BZ15" s="44"/>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6" t="s">
        <v>119</v>
      </c>
      <c r="BM16" s="87"/>
      <c r="BN16" s="87"/>
      <c r="BO16" s="87"/>
      <c r="BP16" s="87"/>
      <c r="BQ16" s="87"/>
      <c r="BR16" s="87"/>
      <c r="BS16" s="87"/>
      <c r="BT16" s="87"/>
      <c r="BU16" s="87"/>
      <c r="BV16" s="87"/>
      <c r="BW16" s="87"/>
      <c r="BX16" s="87"/>
      <c r="BY16" s="87"/>
      <c r="BZ16" s="88"/>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6"/>
      <c r="BM17" s="87"/>
      <c r="BN17" s="87"/>
      <c r="BO17" s="87"/>
      <c r="BP17" s="87"/>
      <c r="BQ17" s="87"/>
      <c r="BR17" s="87"/>
      <c r="BS17" s="87"/>
      <c r="BT17" s="87"/>
      <c r="BU17" s="87"/>
      <c r="BV17" s="87"/>
      <c r="BW17" s="87"/>
      <c r="BX17" s="87"/>
      <c r="BY17" s="87"/>
      <c r="BZ17" s="88"/>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6"/>
      <c r="BM18" s="87"/>
      <c r="BN18" s="87"/>
      <c r="BO18" s="87"/>
      <c r="BP18" s="87"/>
      <c r="BQ18" s="87"/>
      <c r="BR18" s="87"/>
      <c r="BS18" s="87"/>
      <c r="BT18" s="87"/>
      <c r="BU18" s="87"/>
      <c r="BV18" s="87"/>
      <c r="BW18" s="87"/>
      <c r="BX18" s="87"/>
      <c r="BY18" s="87"/>
      <c r="BZ18" s="88"/>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6"/>
      <c r="BM19" s="87"/>
      <c r="BN19" s="87"/>
      <c r="BO19" s="87"/>
      <c r="BP19" s="87"/>
      <c r="BQ19" s="87"/>
      <c r="BR19" s="87"/>
      <c r="BS19" s="87"/>
      <c r="BT19" s="87"/>
      <c r="BU19" s="87"/>
      <c r="BV19" s="87"/>
      <c r="BW19" s="87"/>
      <c r="BX19" s="87"/>
      <c r="BY19" s="87"/>
      <c r="BZ19" s="88"/>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6"/>
      <c r="BM20" s="87"/>
      <c r="BN20" s="87"/>
      <c r="BO20" s="87"/>
      <c r="BP20" s="87"/>
      <c r="BQ20" s="87"/>
      <c r="BR20" s="87"/>
      <c r="BS20" s="87"/>
      <c r="BT20" s="87"/>
      <c r="BU20" s="87"/>
      <c r="BV20" s="87"/>
      <c r="BW20" s="87"/>
      <c r="BX20" s="87"/>
      <c r="BY20" s="87"/>
      <c r="BZ20" s="88"/>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6"/>
      <c r="BM21" s="87"/>
      <c r="BN21" s="87"/>
      <c r="BO21" s="87"/>
      <c r="BP21" s="87"/>
      <c r="BQ21" s="87"/>
      <c r="BR21" s="87"/>
      <c r="BS21" s="87"/>
      <c r="BT21" s="87"/>
      <c r="BU21" s="87"/>
      <c r="BV21" s="87"/>
      <c r="BW21" s="87"/>
      <c r="BX21" s="87"/>
      <c r="BY21" s="87"/>
      <c r="BZ21" s="88"/>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6"/>
      <c r="BM22" s="87"/>
      <c r="BN22" s="87"/>
      <c r="BO22" s="87"/>
      <c r="BP22" s="87"/>
      <c r="BQ22" s="87"/>
      <c r="BR22" s="87"/>
      <c r="BS22" s="87"/>
      <c r="BT22" s="87"/>
      <c r="BU22" s="87"/>
      <c r="BV22" s="87"/>
      <c r="BW22" s="87"/>
      <c r="BX22" s="87"/>
      <c r="BY22" s="87"/>
      <c r="BZ22" s="88"/>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6"/>
      <c r="BM23" s="87"/>
      <c r="BN23" s="87"/>
      <c r="BO23" s="87"/>
      <c r="BP23" s="87"/>
      <c r="BQ23" s="87"/>
      <c r="BR23" s="87"/>
      <c r="BS23" s="87"/>
      <c r="BT23" s="87"/>
      <c r="BU23" s="87"/>
      <c r="BV23" s="87"/>
      <c r="BW23" s="87"/>
      <c r="BX23" s="87"/>
      <c r="BY23" s="87"/>
      <c r="BZ23" s="88"/>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6"/>
      <c r="BM24" s="87"/>
      <c r="BN24" s="87"/>
      <c r="BO24" s="87"/>
      <c r="BP24" s="87"/>
      <c r="BQ24" s="87"/>
      <c r="BR24" s="87"/>
      <c r="BS24" s="87"/>
      <c r="BT24" s="87"/>
      <c r="BU24" s="87"/>
      <c r="BV24" s="87"/>
      <c r="BW24" s="87"/>
      <c r="BX24" s="87"/>
      <c r="BY24" s="87"/>
      <c r="BZ24" s="88"/>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6"/>
      <c r="BM25" s="87"/>
      <c r="BN25" s="87"/>
      <c r="BO25" s="87"/>
      <c r="BP25" s="87"/>
      <c r="BQ25" s="87"/>
      <c r="BR25" s="87"/>
      <c r="BS25" s="87"/>
      <c r="BT25" s="87"/>
      <c r="BU25" s="87"/>
      <c r="BV25" s="87"/>
      <c r="BW25" s="87"/>
      <c r="BX25" s="87"/>
      <c r="BY25" s="87"/>
      <c r="BZ25" s="88"/>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6"/>
      <c r="BM26" s="87"/>
      <c r="BN26" s="87"/>
      <c r="BO26" s="87"/>
      <c r="BP26" s="87"/>
      <c r="BQ26" s="87"/>
      <c r="BR26" s="87"/>
      <c r="BS26" s="87"/>
      <c r="BT26" s="87"/>
      <c r="BU26" s="87"/>
      <c r="BV26" s="87"/>
      <c r="BW26" s="87"/>
      <c r="BX26" s="87"/>
      <c r="BY26" s="87"/>
      <c r="BZ26" s="88"/>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6"/>
      <c r="BM27" s="87"/>
      <c r="BN27" s="87"/>
      <c r="BO27" s="87"/>
      <c r="BP27" s="87"/>
      <c r="BQ27" s="87"/>
      <c r="BR27" s="87"/>
      <c r="BS27" s="87"/>
      <c r="BT27" s="87"/>
      <c r="BU27" s="87"/>
      <c r="BV27" s="87"/>
      <c r="BW27" s="87"/>
      <c r="BX27" s="87"/>
      <c r="BY27" s="87"/>
      <c r="BZ27" s="88"/>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6"/>
      <c r="BM28" s="87"/>
      <c r="BN28" s="87"/>
      <c r="BO28" s="87"/>
      <c r="BP28" s="87"/>
      <c r="BQ28" s="87"/>
      <c r="BR28" s="87"/>
      <c r="BS28" s="87"/>
      <c r="BT28" s="87"/>
      <c r="BU28" s="87"/>
      <c r="BV28" s="87"/>
      <c r="BW28" s="87"/>
      <c r="BX28" s="87"/>
      <c r="BY28" s="87"/>
      <c r="BZ28" s="88"/>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6"/>
      <c r="BM29" s="87"/>
      <c r="BN29" s="87"/>
      <c r="BO29" s="87"/>
      <c r="BP29" s="87"/>
      <c r="BQ29" s="87"/>
      <c r="BR29" s="87"/>
      <c r="BS29" s="87"/>
      <c r="BT29" s="87"/>
      <c r="BU29" s="87"/>
      <c r="BV29" s="87"/>
      <c r="BW29" s="87"/>
      <c r="BX29" s="87"/>
      <c r="BY29" s="87"/>
      <c r="BZ29" s="88"/>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6"/>
      <c r="BM30" s="87"/>
      <c r="BN30" s="87"/>
      <c r="BO30" s="87"/>
      <c r="BP30" s="87"/>
      <c r="BQ30" s="87"/>
      <c r="BR30" s="87"/>
      <c r="BS30" s="87"/>
      <c r="BT30" s="87"/>
      <c r="BU30" s="87"/>
      <c r="BV30" s="87"/>
      <c r="BW30" s="87"/>
      <c r="BX30" s="87"/>
      <c r="BY30" s="87"/>
      <c r="BZ30" s="88"/>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6"/>
      <c r="BM31" s="87"/>
      <c r="BN31" s="87"/>
      <c r="BO31" s="87"/>
      <c r="BP31" s="87"/>
      <c r="BQ31" s="87"/>
      <c r="BR31" s="87"/>
      <c r="BS31" s="87"/>
      <c r="BT31" s="87"/>
      <c r="BU31" s="87"/>
      <c r="BV31" s="87"/>
      <c r="BW31" s="87"/>
      <c r="BX31" s="87"/>
      <c r="BY31" s="87"/>
      <c r="BZ31" s="88"/>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6"/>
      <c r="BM32" s="87"/>
      <c r="BN32" s="87"/>
      <c r="BO32" s="87"/>
      <c r="BP32" s="87"/>
      <c r="BQ32" s="87"/>
      <c r="BR32" s="87"/>
      <c r="BS32" s="87"/>
      <c r="BT32" s="87"/>
      <c r="BU32" s="87"/>
      <c r="BV32" s="87"/>
      <c r="BW32" s="87"/>
      <c r="BX32" s="87"/>
      <c r="BY32" s="87"/>
      <c r="BZ32" s="88"/>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6"/>
      <c r="BM33" s="87"/>
      <c r="BN33" s="87"/>
      <c r="BO33" s="87"/>
      <c r="BP33" s="87"/>
      <c r="BQ33" s="87"/>
      <c r="BR33" s="87"/>
      <c r="BS33" s="87"/>
      <c r="BT33" s="87"/>
      <c r="BU33" s="87"/>
      <c r="BV33" s="87"/>
      <c r="BW33" s="87"/>
      <c r="BX33" s="87"/>
      <c r="BY33" s="87"/>
      <c r="BZ33" s="88"/>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6"/>
      <c r="BM34" s="87"/>
      <c r="BN34" s="87"/>
      <c r="BO34" s="87"/>
      <c r="BP34" s="87"/>
      <c r="BQ34" s="87"/>
      <c r="BR34" s="87"/>
      <c r="BS34" s="87"/>
      <c r="BT34" s="87"/>
      <c r="BU34" s="87"/>
      <c r="BV34" s="87"/>
      <c r="BW34" s="87"/>
      <c r="BX34" s="87"/>
      <c r="BY34" s="87"/>
      <c r="BZ34" s="88"/>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6"/>
      <c r="BM35" s="87"/>
      <c r="BN35" s="87"/>
      <c r="BO35" s="87"/>
      <c r="BP35" s="87"/>
      <c r="BQ35" s="87"/>
      <c r="BR35" s="87"/>
      <c r="BS35" s="87"/>
      <c r="BT35" s="87"/>
      <c r="BU35" s="87"/>
      <c r="BV35" s="87"/>
      <c r="BW35" s="87"/>
      <c r="BX35" s="87"/>
      <c r="BY35" s="87"/>
      <c r="BZ35" s="88"/>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6"/>
      <c r="BM36" s="87"/>
      <c r="BN36" s="87"/>
      <c r="BO36" s="87"/>
      <c r="BP36" s="87"/>
      <c r="BQ36" s="87"/>
      <c r="BR36" s="87"/>
      <c r="BS36" s="87"/>
      <c r="BT36" s="87"/>
      <c r="BU36" s="87"/>
      <c r="BV36" s="87"/>
      <c r="BW36" s="87"/>
      <c r="BX36" s="87"/>
      <c r="BY36" s="87"/>
      <c r="BZ36" s="88"/>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6"/>
      <c r="BM37" s="87"/>
      <c r="BN37" s="87"/>
      <c r="BO37" s="87"/>
      <c r="BP37" s="87"/>
      <c r="BQ37" s="87"/>
      <c r="BR37" s="87"/>
      <c r="BS37" s="87"/>
      <c r="BT37" s="87"/>
      <c r="BU37" s="87"/>
      <c r="BV37" s="87"/>
      <c r="BW37" s="87"/>
      <c r="BX37" s="87"/>
      <c r="BY37" s="87"/>
      <c r="BZ37" s="88"/>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6"/>
      <c r="BM38" s="87"/>
      <c r="BN38" s="87"/>
      <c r="BO38" s="87"/>
      <c r="BP38" s="87"/>
      <c r="BQ38" s="87"/>
      <c r="BR38" s="87"/>
      <c r="BS38" s="87"/>
      <c r="BT38" s="87"/>
      <c r="BU38" s="87"/>
      <c r="BV38" s="87"/>
      <c r="BW38" s="87"/>
      <c r="BX38" s="87"/>
      <c r="BY38" s="87"/>
      <c r="BZ38" s="88"/>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6"/>
      <c r="BM39" s="87"/>
      <c r="BN39" s="87"/>
      <c r="BO39" s="87"/>
      <c r="BP39" s="87"/>
      <c r="BQ39" s="87"/>
      <c r="BR39" s="87"/>
      <c r="BS39" s="87"/>
      <c r="BT39" s="87"/>
      <c r="BU39" s="87"/>
      <c r="BV39" s="87"/>
      <c r="BW39" s="87"/>
      <c r="BX39" s="87"/>
      <c r="BY39" s="87"/>
      <c r="BZ39" s="88"/>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6"/>
      <c r="BM40" s="87"/>
      <c r="BN40" s="87"/>
      <c r="BO40" s="87"/>
      <c r="BP40" s="87"/>
      <c r="BQ40" s="87"/>
      <c r="BR40" s="87"/>
      <c r="BS40" s="87"/>
      <c r="BT40" s="87"/>
      <c r="BU40" s="87"/>
      <c r="BV40" s="87"/>
      <c r="BW40" s="87"/>
      <c r="BX40" s="87"/>
      <c r="BY40" s="87"/>
      <c r="BZ40" s="88"/>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6"/>
      <c r="BM41" s="87"/>
      <c r="BN41" s="87"/>
      <c r="BO41" s="87"/>
      <c r="BP41" s="87"/>
      <c r="BQ41" s="87"/>
      <c r="BR41" s="87"/>
      <c r="BS41" s="87"/>
      <c r="BT41" s="87"/>
      <c r="BU41" s="87"/>
      <c r="BV41" s="87"/>
      <c r="BW41" s="87"/>
      <c r="BX41" s="87"/>
      <c r="BY41" s="87"/>
      <c r="BZ41" s="88"/>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6"/>
      <c r="BM42" s="87"/>
      <c r="BN42" s="87"/>
      <c r="BO42" s="87"/>
      <c r="BP42" s="87"/>
      <c r="BQ42" s="87"/>
      <c r="BR42" s="87"/>
      <c r="BS42" s="87"/>
      <c r="BT42" s="87"/>
      <c r="BU42" s="87"/>
      <c r="BV42" s="87"/>
      <c r="BW42" s="87"/>
      <c r="BX42" s="87"/>
      <c r="BY42" s="87"/>
      <c r="BZ42" s="88"/>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6"/>
      <c r="BM43" s="87"/>
      <c r="BN43" s="87"/>
      <c r="BO43" s="87"/>
      <c r="BP43" s="87"/>
      <c r="BQ43" s="87"/>
      <c r="BR43" s="87"/>
      <c r="BS43" s="87"/>
      <c r="BT43" s="87"/>
      <c r="BU43" s="87"/>
      <c r="BV43" s="87"/>
      <c r="BW43" s="87"/>
      <c r="BX43" s="87"/>
      <c r="BY43" s="87"/>
      <c r="BZ43" s="88"/>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9"/>
      <c r="BM44" s="90"/>
      <c r="BN44" s="90"/>
      <c r="BO44" s="90"/>
      <c r="BP44" s="90"/>
      <c r="BQ44" s="90"/>
      <c r="BR44" s="90"/>
      <c r="BS44" s="90"/>
      <c r="BT44" s="90"/>
      <c r="BU44" s="90"/>
      <c r="BV44" s="90"/>
      <c r="BW44" s="90"/>
      <c r="BX44" s="90"/>
      <c r="BY44" s="90"/>
      <c r="BZ44" s="9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9" t="s">
        <v>27</v>
      </c>
      <c r="BM45" s="40"/>
      <c r="BN45" s="40"/>
      <c r="BO45" s="40"/>
      <c r="BP45" s="40"/>
      <c r="BQ45" s="40"/>
      <c r="BR45" s="40"/>
      <c r="BS45" s="40"/>
      <c r="BT45" s="40"/>
      <c r="BU45" s="40"/>
      <c r="BV45" s="40"/>
      <c r="BW45" s="40"/>
      <c r="BX45" s="40"/>
      <c r="BY45" s="40"/>
      <c r="BZ45" s="41"/>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2"/>
      <c r="BM46" s="43"/>
      <c r="BN46" s="43"/>
      <c r="BO46" s="43"/>
      <c r="BP46" s="43"/>
      <c r="BQ46" s="43"/>
      <c r="BR46" s="43"/>
      <c r="BS46" s="43"/>
      <c r="BT46" s="43"/>
      <c r="BU46" s="43"/>
      <c r="BV46" s="43"/>
      <c r="BW46" s="43"/>
      <c r="BX46" s="43"/>
      <c r="BY46" s="43"/>
      <c r="BZ46" s="44"/>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117</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2"/>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2"/>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2"/>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2"/>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2"/>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2"/>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2"/>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2"/>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2"/>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2"/>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2"/>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2"/>
      <c r="BM59" s="30"/>
      <c r="BN59" s="30"/>
      <c r="BO59" s="30"/>
      <c r="BP59" s="30"/>
      <c r="BQ59" s="30"/>
      <c r="BR59" s="30"/>
      <c r="BS59" s="30"/>
      <c r="BT59" s="30"/>
      <c r="BU59" s="30"/>
      <c r="BV59" s="30"/>
      <c r="BW59" s="30"/>
      <c r="BX59" s="30"/>
      <c r="BY59" s="30"/>
      <c r="BZ59" s="31"/>
    </row>
    <row r="60" spans="1:78" ht="13.5" customHeight="1" x14ac:dyDescent="0.15">
      <c r="A60" s="2"/>
      <c r="B60" s="36" t="s">
        <v>28</v>
      </c>
      <c r="C60" s="37"/>
      <c r="D60" s="37"/>
      <c r="E60" s="37"/>
      <c r="F60" s="37"/>
      <c r="G60" s="37"/>
      <c r="H60" s="37"/>
      <c r="I60" s="37"/>
      <c r="J60" s="37"/>
      <c r="K60" s="37"/>
      <c r="L60" s="37"/>
      <c r="M60" s="37"/>
      <c r="N60" s="37"/>
      <c r="O60" s="37"/>
      <c r="P60" s="37"/>
      <c r="Q60" s="37"/>
      <c r="R60" s="37"/>
      <c r="S60" s="37"/>
      <c r="T60" s="37"/>
      <c r="U60" s="37"/>
      <c r="V60" s="37"/>
      <c r="W60" s="37"/>
      <c r="X60" s="37"/>
      <c r="Y60" s="37"/>
      <c r="Z60" s="37"/>
      <c r="AA60" s="37"/>
      <c r="AB60" s="37"/>
      <c r="AC60" s="37"/>
      <c r="AD60" s="37"/>
      <c r="AE60" s="37"/>
      <c r="AF60" s="37"/>
      <c r="AG60" s="37"/>
      <c r="AH60" s="37"/>
      <c r="AI60" s="37"/>
      <c r="AJ60" s="37"/>
      <c r="AK60" s="37"/>
      <c r="AL60" s="37"/>
      <c r="AM60" s="37"/>
      <c r="AN60" s="37"/>
      <c r="AO60" s="37"/>
      <c r="AP60" s="37"/>
      <c r="AQ60" s="37"/>
      <c r="AR60" s="37"/>
      <c r="AS60" s="37"/>
      <c r="AT60" s="37"/>
      <c r="AU60" s="37"/>
      <c r="AV60" s="37"/>
      <c r="AW60" s="37"/>
      <c r="AX60" s="37"/>
      <c r="AY60" s="37"/>
      <c r="AZ60" s="37"/>
      <c r="BA60" s="37"/>
      <c r="BB60" s="37"/>
      <c r="BC60" s="37"/>
      <c r="BD60" s="37"/>
      <c r="BE60" s="37"/>
      <c r="BF60" s="37"/>
      <c r="BG60" s="37"/>
      <c r="BH60" s="37"/>
      <c r="BI60" s="37"/>
      <c r="BJ60" s="38"/>
      <c r="BK60" s="2"/>
      <c r="BL60" s="32"/>
      <c r="BM60" s="30"/>
      <c r="BN60" s="30"/>
      <c r="BO60" s="30"/>
      <c r="BP60" s="30"/>
      <c r="BQ60" s="30"/>
      <c r="BR60" s="30"/>
      <c r="BS60" s="30"/>
      <c r="BT60" s="30"/>
      <c r="BU60" s="30"/>
      <c r="BV60" s="30"/>
      <c r="BW60" s="30"/>
      <c r="BX60" s="30"/>
      <c r="BY60" s="30"/>
      <c r="BZ60" s="31"/>
    </row>
    <row r="61" spans="1:78" ht="13.5" customHeight="1" x14ac:dyDescent="0.15">
      <c r="A61" s="2"/>
      <c r="B61" s="36"/>
      <c r="C61" s="37"/>
      <c r="D61" s="37"/>
      <c r="E61" s="37"/>
      <c r="F61" s="37"/>
      <c r="G61" s="37"/>
      <c r="H61" s="37"/>
      <c r="I61" s="37"/>
      <c r="J61" s="37"/>
      <c r="K61" s="37"/>
      <c r="L61" s="37"/>
      <c r="M61" s="37"/>
      <c r="N61" s="37"/>
      <c r="O61" s="37"/>
      <c r="P61" s="37"/>
      <c r="Q61" s="37"/>
      <c r="R61" s="37"/>
      <c r="S61" s="37"/>
      <c r="T61" s="37"/>
      <c r="U61" s="37"/>
      <c r="V61" s="37"/>
      <c r="W61" s="37"/>
      <c r="X61" s="37"/>
      <c r="Y61" s="37"/>
      <c r="Z61" s="37"/>
      <c r="AA61" s="37"/>
      <c r="AB61" s="37"/>
      <c r="AC61" s="37"/>
      <c r="AD61" s="37"/>
      <c r="AE61" s="37"/>
      <c r="AF61" s="37"/>
      <c r="AG61" s="37"/>
      <c r="AH61" s="37"/>
      <c r="AI61" s="37"/>
      <c r="AJ61" s="37"/>
      <c r="AK61" s="37"/>
      <c r="AL61" s="37"/>
      <c r="AM61" s="37"/>
      <c r="AN61" s="37"/>
      <c r="AO61" s="37"/>
      <c r="AP61" s="37"/>
      <c r="AQ61" s="37"/>
      <c r="AR61" s="37"/>
      <c r="AS61" s="37"/>
      <c r="AT61" s="37"/>
      <c r="AU61" s="37"/>
      <c r="AV61" s="37"/>
      <c r="AW61" s="37"/>
      <c r="AX61" s="37"/>
      <c r="AY61" s="37"/>
      <c r="AZ61" s="37"/>
      <c r="BA61" s="37"/>
      <c r="BB61" s="37"/>
      <c r="BC61" s="37"/>
      <c r="BD61" s="37"/>
      <c r="BE61" s="37"/>
      <c r="BF61" s="37"/>
      <c r="BG61" s="37"/>
      <c r="BH61" s="37"/>
      <c r="BI61" s="37"/>
      <c r="BJ61" s="38"/>
      <c r="BK61" s="2"/>
      <c r="BL61" s="32"/>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2"/>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3"/>
      <c r="BM63" s="34"/>
      <c r="BN63" s="34"/>
      <c r="BO63" s="34"/>
      <c r="BP63" s="34"/>
      <c r="BQ63" s="34"/>
      <c r="BR63" s="34"/>
      <c r="BS63" s="34"/>
      <c r="BT63" s="34"/>
      <c r="BU63" s="34"/>
      <c r="BV63" s="34"/>
      <c r="BW63" s="34"/>
      <c r="BX63" s="34"/>
      <c r="BY63" s="34"/>
      <c r="BZ63" s="35"/>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9" t="s">
        <v>29</v>
      </c>
      <c r="BM64" s="40"/>
      <c r="BN64" s="40"/>
      <c r="BO64" s="40"/>
      <c r="BP64" s="40"/>
      <c r="BQ64" s="40"/>
      <c r="BR64" s="40"/>
      <c r="BS64" s="40"/>
      <c r="BT64" s="40"/>
      <c r="BU64" s="40"/>
      <c r="BV64" s="40"/>
      <c r="BW64" s="40"/>
      <c r="BX64" s="40"/>
      <c r="BY64" s="40"/>
      <c r="BZ64" s="41"/>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2"/>
      <c r="BM65" s="43"/>
      <c r="BN65" s="43"/>
      <c r="BO65" s="43"/>
      <c r="BP65" s="43"/>
      <c r="BQ65" s="43"/>
      <c r="BR65" s="43"/>
      <c r="BS65" s="43"/>
      <c r="BT65" s="43"/>
      <c r="BU65" s="43"/>
      <c r="BV65" s="43"/>
      <c r="BW65" s="43"/>
      <c r="BX65" s="43"/>
      <c r="BY65" s="43"/>
      <c r="BZ65" s="44"/>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118</v>
      </c>
      <c r="BM66" s="45"/>
      <c r="BN66" s="45"/>
      <c r="BO66" s="45"/>
      <c r="BP66" s="45"/>
      <c r="BQ66" s="45"/>
      <c r="BR66" s="45"/>
      <c r="BS66" s="45"/>
      <c r="BT66" s="45"/>
      <c r="BU66" s="45"/>
      <c r="BV66" s="45"/>
      <c r="BW66" s="45"/>
      <c r="BX66" s="45"/>
      <c r="BY66" s="45"/>
      <c r="BZ66" s="4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45"/>
      <c r="BN67" s="45"/>
      <c r="BO67" s="45"/>
      <c r="BP67" s="45"/>
      <c r="BQ67" s="45"/>
      <c r="BR67" s="45"/>
      <c r="BS67" s="45"/>
      <c r="BT67" s="45"/>
      <c r="BU67" s="45"/>
      <c r="BV67" s="45"/>
      <c r="BW67" s="45"/>
      <c r="BX67" s="45"/>
      <c r="BY67" s="45"/>
      <c r="BZ67" s="4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45"/>
      <c r="BN68" s="45"/>
      <c r="BO68" s="45"/>
      <c r="BP68" s="45"/>
      <c r="BQ68" s="45"/>
      <c r="BR68" s="45"/>
      <c r="BS68" s="45"/>
      <c r="BT68" s="45"/>
      <c r="BU68" s="45"/>
      <c r="BV68" s="45"/>
      <c r="BW68" s="45"/>
      <c r="BX68" s="45"/>
      <c r="BY68" s="45"/>
      <c r="BZ68" s="4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45"/>
      <c r="BN69" s="45"/>
      <c r="BO69" s="45"/>
      <c r="BP69" s="45"/>
      <c r="BQ69" s="45"/>
      <c r="BR69" s="45"/>
      <c r="BS69" s="45"/>
      <c r="BT69" s="45"/>
      <c r="BU69" s="45"/>
      <c r="BV69" s="45"/>
      <c r="BW69" s="45"/>
      <c r="BX69" s="45"/>
      <c r="BY69" s="45"/>
      <c r="BZ69" s="4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45"/>
      <c r="BN70" s="45"/>
      <c r="BO70" s="45"/>
      <c r="BP70" s="45"/>
      <c r="BQ70" s="45"/>
      <c r="BR70" s="45"/>
      <c r="BS70" s="45"/>
      <c r="BT70" s="45"/>
      <c r="BU70" s="45"/>
      <c r="BV70" s="45"/>
      <c r="BW70" s="45"/>
      <c r="BX70" s="45"/>
      <c r="BY70" s="45"/>
      <c r="BZ70" s="4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45"/>
      <c r="BN71" s="45"/>
      <c r="BO71" s="45"/>
      <c r="BP71" s="45"/>
      <c r="BQ71" s="45"/>
      <c r="BR71" s="45"/>
      <c r="BS71" s="45"/>
      <c r="BT71" s="45"/>
      <c r="BU71" s="45"/>
      <c r="BV71" s="45"/>
      <c r="BW71" s="45"/>
      <c r="BX71" s="45"/>
      <c r="BY71" s="45"/>
      <c r="BZ71" s="4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45"/>
      <c r="BN72" s="45"/>
      <c r="BO72" s="45"/>
      <c r="BP72" s="45"/>
      <c r="BQ72" s="45"/>
      <c r="BR72" s="45"/>
      <c r="BS72" s="45"/>
      <c r="BT72" s="45"/>
      <c r="BU72" s="45"/>
      <c r="BV72" s="45"/>
      <c r="BW72" s="45"/>
      <c r="BX72" s="45"/>
      <c r="BY72" s="45"/>
      <c r="BZ72" s="4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45"/>
      <c r="BN73" s="45"/>
      <c r="BO73" s="45"/>
      <c r="BP73" s="45"/>
      <c r="BQ73" s="45"/>
      <c r="BR73" s="45"/>
      <c r="BS73" s="45"/>
      <c r="BT73" s="45"/>
      <c r="BU73" s="45"/>
      <c r="BV73" s="45"/>
      <c r="BW73" s="45"/>
      <c r="BX73" s="45"/>
      <c r="BY73" s="45"/>
      <c r="BZ73" s="4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45"/>
      <c r="BN74" s="45"/>
      <c r="BO74" s="45"/>
      <c r="BP74" s="45"/>
      <c r="BQ74" s="45"/>
      <c r="BR74" s="45"/>
      <c r="BS74" s="45"/>
      <c r="BT74" s="45"/>
      <c r="BU74" s="45"/>
      <c r="BV74" s="45"/>
      <c r="BW74" s="45"/>
      <c r="BX74" s="45"/>
      <c r="BY74" s="45"/>
      <c r="BZ74" s="4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45"/>
      <c r="BN75" s="45"/>
      <c r="BO75" s="45"/>
      <c r="BP75" s="45"/>
      <c r="BQ75" s="45"/>
      <c r="BR75" s="45"/>
      <c r="BS75" s="45"/>
      <c r="BT75" s="45"/>
      <c r="BU75" s="45"/>
      <c r="BV75" s="45"/>
      <c r="BW75" s="45"/>
      <c r="BX75" s="45"/>
      <c r="BY75" s="45"/>
      <c r="BZ75" s="4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45"/>
      <c r="BN76" s="45"/>
      <c r="BO76" s="45"/>
      <c r="BP76" s="45"/>
      <c r="BQ76" s="45"/>
      <c r="BR76" s="45"/>
      <c r="BS76" s="45"/>
      <c r="BT76" s="45"/>
      <c r="BU76" s="45"/>
      <c r="BV76" s="45"/>
      <c r="BW76" s="45"/>
      <c r="BX76" s="45"/>
      <c r="BY76" s="45"/>
      <c r="BZ76" s="4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45"/>
      <c r="BN77" s="45"/>
      <c r="BO77" s="45"/>
      <c r="BP77" s="45"/>
      <c r="BQ77" s="45"/>
      <c r="BR77" s="45"/>
      <c r="BS77" s="45"/>
      <c r="BT77" s="45"/>
      <c r="BU77" s="45"/>
      <c r="BV77" s="45"/>
      <c r="BW77" s="45"/>
      <c r="BX77" s="45"/>
      <c r="BY77" s="45"/>
      <c r="BZ77" s="4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45"/>
      <c r="BN78" s="45"/>
      <c r="BO78" s="45"/>
      <c r="BP78" s="45"/>
      <c r="BQ78" s="45"/>
      <c r="BR78" s="45"/>
      <c r="BS78" s="45"/>
      <c r="BT78" s="45"/>
      <c r="BU78" s="45"/>
      <c r="BV78" s="45"/>
      <c r="BW78" s="45"/>
      <c r="BX78" s="45"/>
      <c r="BY78" s="45"/>
      <c r="BZ78" s="4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45"/>
      <c r="BN79" s="45"/>
      <c r="BO79" s="45"/>
      <c r="BP79" s="45"/>
      <c r="BQ79" s="45"/>
      <c r="BR79" s="45"/>
      <c r="BS79" s="45"/>
      <c r="BT79" s="45"/>
      <c r="BU79" s="45"/>
      <c r="BV79" s="45"/>
      <c r="BW79" s="45"/>
      <c r="BX79" s="45"/>
      <c r="BY79" s="45"/>
      <c r="BZ79" s="4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45"/>
      <c r="BN80" s="45"/>
      <c r="BO80" s="45"/>
      <c r="BP80" s="45"/>
      <c r="BQ80" s="45"/>
      <c r="BR80" s="45"/>
      <c r="BS80" s="45"/>
      <c r="BT80" s="45"/>
      <c r="BU80" s="45"/>
      <c r="BV80" s="45"/>
      <c r="BW80" s="45"/>
      <c r="BX80" s="45"/>
      <c r="BY80" s="45"/>
      <c r="BZ80" s="4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45"/>
      <c r="BN81" s="45"/>
      <c r="BO81" s="45"/>
      <c r="BP81" s="45"/>
      <c r="BQ81" s="45"/>
      <c r="BR81" s="45"/>
      <c r="BS81" s="45"/>
      <c r="BT81" s="45"/>
      <c r="BU81" s="45"/>
      <c r="BV81" s="45"/>
      <c r="BW81" s="45"/>
      <c r="BX81" s="45"/>
      <c r="BY81" s="45"/>
      <c r="BZ81" s="4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7"/>
      <c r="BM82" s="48"/>
      <c r="BN82" s="48"/>
      <c r="BO82" s="48"/>
      <c r="BP82" s="48"/>
      <c r="BQ82" s="48"/>
      <c r="BR82" s="48"/>
      <c r="BS82" s="48"/>
      <c r="BT82" s="48"/>
      <c r="BU82" s="48"/>
      <c r="BV82" s="48"/>
      <c r="BW82" s="48"/>
      <c r="BX82" s="48"/>
      <c r="BY82" s="48"/>
      <c r="BZ82" s="49"/>
    </row>
    <row r="83" spans="1:78" x14ac:dyDescent="0.15">
      <c r="C83" s="50" t="s">
        <v>30</v>
      </c>
      <c r="D83" s="50"/>
      <c r="E83" s="50"/>
      <c r="F83" s="50"/>
      <c r="G83" s="50"/>
      <c r="H83" s="50"/>
      <c r="I83" s="50"/>
      <c r="J83" s="50"/>
      <c r="K83" s="50"/>
      <c r="L83" s="50"/>
      <c r="M83" s="50"/>
      <c r="N83" s="50"/>
      <c r="O83" s="50"/>
      <c r="P83" s="50"/>
      <c r="Q83" s="50"/>
      <c r="R83" s="50"/>
      <c r="S83" s="50"/>
      <c r="T83" s="50"/>
      <c r="U83" s="50"/>
      <c r="V83" s="50"/>
      <c r="W83" s="50"/>
      <c r="X83" s="50"/>
      <c r="Y83" s="50"/>
      <c r="Z83" s="50"/>
      <c r="AA83" s="50"/>
      <c r="AB83" s="50"/>
      <c r="AC83" s="50"/>
      <c r="AD83" s="50"/>
      <c r="AE83" s="50"/>
      <c r="AF83" s="50"/>
      <c r="AG83" s="50"/>
      <c r="AH83" s="50"/>
      <c r="AI83" s="50"/>
      <c r="AJ83" s="50"/>
      <c r="AK83" s="50"/>
      <c r="AL83" s="50"/>
      <c r="AM83" s="50"/>
      <c r="AN83" s="50"/>
      <c r="AO83" s="50"/>
      <c r="AP83" s="50"/>
      <c r="AQ83" s="50"/>
      <c r="AR83" s="50"/>
      <c r="AS83" s="50"/>
      <c r="AT83" s="50"/>
      <c r="AU83" s="50"/>
      <c r="AV83" s="50"/>
      <c r="AW83" s="50"/>
      <c r="AX83" s="50"/>
      <c r="AY83" s="50"/>
      <c r="AZ83" s="50"/>
      <c r="BA83" s="50"/>
      <c r="BB83" s="50"/>
      <c r="BC83" s="50"/>
      <c r="BD83" s="50"/>
      <c r="BE83" s="50"/>
      <c r="BF83" s="50"/>
      <c r="BG83" s="50"/>
      <c r="BH83" s="50"/>
      <c r="BI83" s="50"/>
      <c r="BJ83" s="50"/>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44</v>
      </c>
      <c r="H86" s="12" t="str">
        <f>データ!BP6</f>
        <v>【809.19】</v>
      </c>
      <c r="I86" s="12" t="str">
        <f>データ!CA6</f>
        <v>【57.02】</v>
      </c>
      <c r="J86" s="12" t="str">
        <f>データ!CL6</f>
        <v>【273.68】</v>
      </c>
      <c r="K86" s="12" t="str">
        <f>データ!CW6</f>
        <v>【52.55】</v>
      </c>
      <c r="L86" s="12" t="str">
        <f>データ!DH6</f>
        <v>【87.30】</v>
      </c>
      <c r="M86" s="12" t="s">
        <v>44</v>
      </c>
      <c r="N86" s="12" t="s">
        <v>44</v>
      </c>
      <c r="O86" s="12" t="str">
        <f>データ!EO6</f>
        <v>【0.02】</v>
      </c>
    </row>
  </sheetData>
  <sheetProtection algorithmName="SHA-512" hashValue="DxJMvOb9hyydpk99PTmtMp2Y3yxtOFeyXUlAJKOx6ysGipLoQDBxHskLm2ynAxIkWEGGI439et1I7yYfosF/tA==" saltValue="Af7KfDw19s8BBr7E021gg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9" t="s">
        <v>54</v>
      </c>
      <c r="I3" s="80"/>
      <c r="J3" s="80"/>
      <c r="K3" s="80"/>
      <c r="L3" s="80"/>
      <c r="M3" s="80"/>
      <c r="N3" s="80"/>
      <c r="O3" s="80"/>
      <c r="P3" s="80"/>
      <c r="Q3" s="80"/>
      <c r="R3" s="80"/>
      <c r="S3" s="80"/>
      <c r="T3" s="80"/>
      <c r="U3" s="80"/>
      <c r="V3" s="80"/>
      <c r="W3" s="80"/>
      <c r="X3" s="81"/>
      <c r="Y3" s="85" t="s">
        <v>55</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56</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5" x14ac:dyDescent="0.15">
      <c r="A4" s="14" t="s">
        <v>57</v>
      </c>
      <c r="B4" s="16"/>
      <c r="C4" s="16"/>
      <c r="D4" s="16"/>
      <c r="E4" s="16"/>
      <c r="F4" s="16"/>
      <c r="G4" s="16"/>
      <c r="H4" s="82"/>
      <c r="I4" s="83"/>
      <c r="J4" s="83"/>
      <c r="K4" s="83"/>
      <c r="L4" s="83"/>
      <c r="M4" s="83"/>
      <c r="N4" s="83"/>
      <c r="O4" s="83"/>
      <c r="P4" s="83"/>
      <c r="Q4" s="83"/>
      <c r="R4" s="83"/>
      <c r="S4" s="83"/>
      <c r="T4" s="83"/>
      <c r="U4" s="83"/>
      <c r="V4" s="83"/>
      <c r="W4" s="83"/>
      <c r="X4" s="84"/>
      <c r="Y4" s="78" t="s">
        <v>58</v>
      </c>
      <c r="Z4" s="78"/>
      <c r="AA4" s="78"/>
      <c r="AB4" s="78"/>
      <c r="AC4" s="78"/>
      <c r="AD4" s="78"/>
      <c r="AE4" s="78"/>
      <c r="AF4" s="78"/>
      <c r="AG4" s="78"/>
      <c r="AH4" s="78"/>
      <c r="AI4" s="78"/>
      <c r="AJ4" s="78" t="s">
        <v>59</v>
      </c>
      <c r="AK4" s="78"/>
      <c r="AL4" s="78"/>
      <c r="AM4" s="78"/>
      <c r="AN4" s="78"/>
      <c r="AO4" s="78"/>
      <c r="AP4" s="78"/>
      <c r="AQ4" s="78"/>
      <c r="AR4" s="78"/>
      <c r="AS4" s="78"/>
      <c r="AT4" s="78"/>
      <c r="AU4" s="78" t="s">
        <v>60</v>
      </c>
      <c r="AV4" s="78"/>
      <c r="AW4" s="78"/>
      <c r="AX4" s="78"/>
      <c r="AY4" s="78"/>
      <c r="AZ4" s="78"/>
      <c r="BA4" s="78"/>
      <c r="BB4" s="78"/>
      <c r="BC4" s="78"/>
      <c r="BD4" s="78"/>
      <c r="BE4" s="78"/>
      <c r="BF4" s="78" t="s">
        <v>61</v>
      </c>
      <c r="BG4" s="78"/>
      <c r="BH4" s="78"/>
      <c r="BI4" s="78"/>
      <c r="BJ4" s="78"/>
      <c r="BK4" s="78"/>
      <c r="BL4" s="78"/>
      <c r="BM4" s="78"/>
      <c r="BN4" s="78"/>
      <c r="BO4" s="78"/>
      <c r="BP4" s="78"/>
      <c r="BQ4" s="78" t="s">
        <v>62</v>
      </c>
      <c r="BR4" s="78"/>
      <c r="BS4" s="78"/>
      <c r="BT4" s="78"/>
      <c r="BU4" s="78"/>
      <c r="BV4" s="78"/>
      <c r="BW4" s="78"/>
      <c r="BX4" s="78"/>
      <c r="BY4" s="78"/>
      <c r="BZ4" s="78"/>
      <c r="CA4" s="78"/>
      <c r="CB4" s="78" t="s">
        <v>63</v>
      </c>
      <c r="CC4" s="78"/>
      <c r="CD4" s="78"/>
      <c r="CE4" s="78"/>
      <c r="CF4" s="78"/>
      <c r="CG4" s="78"/>
      <c r="CH4" s="78"/>
      <c r="CI4" s="78"/>
      <c r="CJ4" s="78"/>
      <c r="CK4" s="78"/>
      <c r="CL4" s="78"/>
      <c r="CM4" s="78" t="s">
        <v>64</v>
      </c>
      <c r="CN4" s="78"/>
      <c r="CO4" s="78"/>
      <c r="CP4" s="78"/>
      <c r="CQ4" s="78"/>
      <c r="CR4" s="78"/>
      <c r="CS4" s="78"/>
      <c r="CT4" s="78"/>
      <c r="CU4" s="78"/>
      <c r="CV4" s="78"/>
      <c r="CW4" s="78"/>
      <c r="CX4" s="78" t="s">
        <v>65</v>
      </c>
      <c r="CY4" s="78"/>
      <c r="CZ4" s="78"/>
      <c r="DA4" s="78"/>
      <c r="DB4" s="78"/>
      <c r="DC4" s="78"/>
      <c r="DD4" s="78"/>
      <c r="DE4" s="78"/>
      <c r="DF4" s="78"/>
      <c r="DG4" s="78"/>
      <c r="DH4" s="78"/>
      <c r="DI4" s="78" t="s">
        <v>66</v>
      </c>
      <c r="DJ4" s="78"/>
      <c r="DK4" s="78"/>
      <c r="DL4" s="78"/>
      <c r="DM4" s="78"/>
      <c r="DN4" s="78"/>
      <c r="DO4" s="78"/>
      <c r="DP4" s="78"/>
      <c r="DQ4" s="78"/>
      <c r="DR4" s="78"/>
      <c r="DS4" s="78"/>
      <c r="DT4" s="78" t="s">
        <v>67</v>
      </c>
      <c r="DU4" s="78"/>
      <c r="DV4" s="78"/>
      <c r="DW4" s="78"/>
      <c r="DX4" s="78"/>
      <c r="DY4" s="78"/>
      <c r="DZ4" s="78"/>
      <c r="EA4" s="78"/>
      <c r="EB4" s="78"/>
      <c r="EC4" s="78"/>
      <c r="ED4" s="78"/>
      <c r="EE4" s="78" t="s">
        <v>68</v>
      </c>
      <c r="EF4" s="78"/>
      <c r="EG4" s="78"/>
      <c r="EH4" s="78"/>
      <c r="EI4" s="78"/>
      <c r="EJ4" s="78"/>
      <c r="EK4" s="78"/>
      <c r="EL4" s="78"/>
      <c r="EM4" s="78"/>
      <c r="EN4" s="78"/>
      <c r="EO4" s="78"/>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2022</v>
      </c>
      <c r="C6" s="19">
        <f t="shared" ref="C6:X6" si="3">C7</f>
        <v>122190</v>
      </c>
      <c r="D6" s="19">
        <f t="shared" si="3"/>
        <v>47</v>
      </c>
      <c r="E6" s="19">
        <f t="shared" si="3"/>
        <v>17</v>
      </c>
      <c r="F6" s="19">
        <f t="shared" si="3"/>
        <v>5</v>
      </c>
      <c r="G6" s="19">
        <f t="shared" si="3"/>
        <v>0</v>
      </c>
      <c r="H6" s="19" t="str">
        <f t="shared" si="3"/>
        <v>千葉県　市原市</v>
      </c>
      <c r="I6" s="19" t="str">
        <f t="shared" si="3"/>
        <v>法非適用</v>
      </c>
      <c r="J6" s="19" t="str">
        <f t="shared" si="3"/>
        <v>下水道事業</v>
      </c>
      <c r="K6" s="19" t="str">
        <f t="shared" si="3"/>
        <v>農業集落排水</v>
      </c>
      <c r="L6" s="19" t="str">
        <f t="shared" si="3"/>
        <v>F2</v>
      </c>
      <c r="M6" s="19" t="str">
        <f t="shared" si="3"/>
        <v>非設置</v>
      </c>
      <c r="N6" s="20" t="str">
        <f t="shared" si="3"/>
        <v>-</v>
      </c>
      <c r="O6" s="20" t="str">
        <f t="shared" si="3"/>
        <v>該当数値なし</v>
      </c>
      <c r="P6" s="20">
        <f t="shared" si="3"/>
        <v>0.16</v>
      </c>
      <c r="Q6" s="20">
        <f t="shared" si="3"/>
        <v>100</v>
      </c>
      <c r="R6" s="20">
        <f t="shared" si="3"/>
        <v>3520</v>
      </c>
      <c r="S6" s="20">
        <f t="shared" si="3"/>
        <v>270085</v>
      </c>
      <c r="T6" s="20">
        <f t="shared" si="3"/>
        <v>368.16</v>
      </c>
      <c r="U6" s="20">
        <f t="shared" si="3"/>
        <v>733.61</v>
      </c>
      <c r="V6" s="20">
        <f t="shared" si="3"/>
        <v>444</v>
      </c>
      <c r="W6" s="20">
        <f t="shared" si="3"/>
        <v>0.37</v>
      </c>
      <c r="X6" s="20">
        <f t="shared" si="3"/>
        <v>1200</v>
      </c>
      <c r="Y6" s="21">
        <f>IF(Y7="",NA(),Y7)</f>
        <v>66.239999999999995</v>
      </c>
      <c r="Z6" s="21">
        <f t="shared" ref="Z6:AH6" si="4">IF(Z7="",NA(),Z7)</f>
        <v>67.900000000000006</v>
      </c>
      <c r="AA6" s="21">
        <f t="shared" si="4"/>
        <v>68.27</v>
      </c>
      <c r="AB6" s="21">
        <f t="shared" si="4"/>
        <v>68.69</v>
      </c>
      <c r="AC6" s="21">
        <f t="shared" si="4"/>
        <v>78.12</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1663</v>
      </c>
      <c r="BG6" s="21">
        <f t="shared" ref="BG6:BO6" si="7">IF(BG7="",NA(),BG7)</f>
        <v>1545.96</v>
      </c>
      <c r="BH6" s="21">
        <f t="shared" si="7"/>
        <v>1446.89</v>
      </c>
      <c r="BI6" s="21">
        <f t="shared" si="7"/>
        <v>1371.93</v>
      </c>
      <c r="BJ6" s="21">
        <f t="shared" si="7"/>
        <v>1663.6</v>
      </c>
      <c r="BK6" s="21">
        <f t="shared" si="7"/>
        <v>789.46</v>
      </c>
      <c r="BL6" s="21">
        <f t="shared" si="7"/>
        <v>826.83</v>
      </c>
      <c r="BM6" s="21">
        <f t="shared" si="7"/>
        <v>867.83</v>
      </c>
      <c r="BN6" s="21">
        <f t="shared" si="7"/>
        <v>791.76</v>
      </c>
      <c r="BO6" s="21">
        <f t="shared" si="7"/>
        <v>900.82</v>
      </c>
      <c r="BP6" s="20" t="str">
        <f>IF(BP7="","",IF(BP7="-","【-】","【"&amp;SUBSTITUTE(TEXT(BP7,"#,##0.00"),"-","△")&amp;"】"))</f>
        <v>【809.19】</v>
      </c>
      <c r="BQ6" s="21">
        <f>IF(BQ7="",NA(),BQ7)</f>
        <v>21.58</v>
      </c>
      <c r="BR6" s="21">
        <f t="shared" ref="BR6:BZ6" si="8">IF(BR7="",NA(),BR7)</f>
        <v>21.04</v>
      </c>
      <c r="BS6" s="21">
        <f t="shared" si="8"/>
        <v>19.37</v>
      </c>
      <c r="BT6" s="21">
        <f t="shared" si="8"/>
        <v>18.309999999999999</v>
      </c>
      <c r="BU6" s="21">
        <f t="shared" si="8"/>
        <v>18.829999999999998</v>
      </c>
      <c r="BV6" s="21">
        <f t="shared" si="8"/>
        <v>57.77</v>
      </c>
      <c r="BW6" s="21">
        <f t="shared" si="8"/>
        <v>57.31</v>
      </c>
      <c r="BX6" s="21">
        <f t="shared" si="8"/>
        <v>57.08</v>
      </c>
      <c r="BY6" s="21">
        <f t="shared" si="8"/>
        <v>56.26</v>
      </c>
      <c r="BZ6" s="21">
        <f t="shared" si="8"/>
        <v>52.94</v>
      </c>
      <c r="CA6" s="20" t="str">
        <f>IF(CA7="","",IF(CA7="-","【-】","【"&amp;SUBSTITUTE(TEXT(CA7,"#,##0.00"),"-","△")&amp;"】"))</f>
        <v>【57.02】</v>
      </c>
      <c r="CB6" s="21">
        <f>IF(CB7="",NA(),CB7)</f>
        <v>718.48</v>
      </c>
      <c r="CC6" s="21">
        <f t="shared" ref="CC6:CK6" si="9">IF(CC7="",NA(),CC7)</f>
        <v>757.38</v>
      </c>
      <c r="CD6" s="21">
        <f t="shared" si="9"/>
        <v>813.61</v>
      </c>
      <c r="CE6" s="21">
        <f t="shared" si="9"/>
        <v>770.26</v>
      </c>
      <c r="CF6" s="21">
        <f t="shared" si="9"/>
        <v>699.49</v>
      </c>
      <c r="CG6" s="21">
        <f t="shared" si="9"/>
        <v>274.35000000000002</v>
      </c>
      <c r="CH6" s="21">
        <f t="shared" si="9"/>
        <v>273.52</v>
      </c>
      <c r="CI6" s="21">
        <f t="shared" si="9"/>
        <v>274.99</v>
      </c>
      <c r="CJ6" s="21">
        <f t="shared" si="9"/>
        <v>282.08999999999997</v>
      </c>
      <c r="CK6" s="21">
        <f t="shared" si="9"/>
        <v>303.27999999999997</v>
      </c>
      <c r="CL6" s="20" t="str">
        <f>IF(CL7="","",IF(CL7="-","【-】","【"&amp;SUBSTITUTE(TEXT(CL7,"#,##0.00"),"-","△")&amp;"】"))</f>
        <v>【273.68】</v>
      </c>
      <c r="CM6" s="21">
        <f>IF(CM7="",NA(),CM7)</f>
        <v>34.229999999999997</v>
      </c>
      <c r="CN6" s="21">
        <f t="shared" ref="CN6:CV6" si="10">IF(CN7="",NA(),CN7)</f>
        <v>33.15</v>
      </c>
      <c r="CO6" s="21">
        <f t="shared" si="10"/>
        <v>32.35</v>
      </c>
      <c r="CP6" s="21">
        <f t="shared" si="10"/>
        <v>34.5</v>
      </c>
      <c r="CQ6" s="21">
        <f t="shared" si="10"/>
        <v>40.43</v>
      </c>
      <c r="CR6" s="21">
        <f t="shared" si="10"/>
        <v>50.68</v>
      </c>
      <c r="CS6" s="21">
        <f t="shared" si="10"/>
        <v>50.14</v>
      </c>
      <c r="CT6" s="21">
        <f t="shared" si="10"/>
        <v>54.83</v>
      </c>
      <c r="CU6" s="21">
        <f t="shared" si="10"/>
        <v>66.53</v>
      </c>
      <c r="CV6" s="21">
        <f t="shared" si="10"/>
        <v>52.35</v>
      </c>
      <c r="CW6" s="20" t="str">
        <f>IF(CW7="","",IF(CW7="-","【-】","【"&amp;SUBSTITUTE(TEXT(CW7,"#,##0.00"),"-","△")&amp;"】"))</f>
        <v>【52.55】</v>
      </c>
      <c r="CX6" s="21">
        <f>IF(CX7="",NA(),CX7)</f>
        <v>83.86</v>
      </c>
      <c r="CY6" s="21">
        <f t="shared" ref="CY6:DG6" si="11">IF(CY7="",NA(),CY7)</f>
        <v>83.57</v>
      </c>
      <c r="CZ6" s="21">
        <f t="shared" si="11"/>
        <v>84.5</v>
      </c>
      <c r="DA6" s="21">
        <f t="shared" si="11"/>
        <v>85.44</v>
      </c>
      <c r="DB6" s="21">
        <f t="shared" si="11"/>
        <v>86.71</v>
      </c>
      <c r="DC6" s="21">
        <f t="shared" si="11"/>
        <v>84.86</v>
      </c>
      <c r="DD6" s="21">
        <f t="shared" si="11"/>
        <v>84.98</v>
      </c>
      <c r="DE6" s="21">
        <f t="shared" si="11"/>
        <v>84.7</v>
      </c>
      <c r="DF6" s="21">
        <f t="shared" si="11"/>
        <v>84.67</v>
      </c>
      <c r="DG6" s="21">
        <f t="shared" si="11"/>
        <v>84.39</v>
      </c>
      <c r="DH6" s="20" t="str">
        <f>IF(DH7="","",IF(DH7="-","【-】","【"&amp;SUBSTITUTE(TEXT(DH7,"#,##0.00"),"-","△")&amp;"】"))</f>
        <v>【87.30】</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0.01</v>
      </c>
      <c r="EK6" s="21">
        <f t="shared" si="14"/>
        <v>0.02</v>
      </c>
      <c r="EL6" s="21">
        <f t="shared" si="14"/>
        <v>0.25</v>
      </c>
      <c r="EM6" s="21">
        <f t="shared" si="14"/>
        <v>0.05</v>
      </c>
      <c r="EN6" s="21">
        <f t="shared" si="14"/>
        <v>0.03</v>
      </c>
      <c r="EO6" s="20" t="str">
        <f>IF(EO7="","",IF(EO7="-","【-】","【"&amp;SUBSTITUTE(TEXT(EO7,"#,##0.00"),"-","△")&amp;"】"))</f>
        <v>【0.02】</v>
      </c>
    </row>
    <row r="7" spans="1:145" s="22" customFormat="1" x14ac:dyDescent="0.15">
      <c r="A7" s="14"/>
      <c r="B7" s="23">
        <v>2022</v>
      </c>
      <c r="C7" s="23">
        <v>122190</v>
      </c>
      <c r="D7" s="23">
        <v>47</v>
      </c>
      <c r="E7" s="23">
        <v>17</v>
      </c>
      <c r="F7" s="23">
        <v>5</v>
      </c>
      <c r="G7" s="23">
        <v>0</v>
      </c>
      <c r="H7" s="23" t="s">
        <v>98</v>
      </c>
      <c r="I7" s="23" t="s">
        <v>99</v>
      </c>
      <c r="J7" s="23" t="s">
        <v>100</v>
      </c>
      <c r="K7" s="23" t="s">
        <v>101</v>
      </c>
      <c r="L7" s="23" t="s">
        <v>102</v>
      </c>
      <c r="M7" s="23" t="s">
        <v>103</v>
      </c>
      <c r="N7" s="24" t="s">
        <v>104</v>
      </c>
      <c r="O7" s="24" t="s">
        <v>105</v>
      </c>
      <c r="P7" s="24">
        <v>0.16</v>
      </c>
      <c r="Q7" s="24">
        <v>100</v>
      </c>
      <c r="R7" s="24">
        <v>3520</v>
      </c>
      <c r="S7" s="24">
        <v>270085</v>
      </c>
      <c r="T7" s="24">
        <v>368.16</v>
      </c>
      <c r="U7" s="24">
        <v>733.61</v>
      </c>
      <c r="V7" s="24">
        <v>444</v>
      </c>
      <c r="W7" s="24">
        <v>0.37</v>
      </c>
      <c r="X7" s="24">
        <v>1200</v>
      </c>
      <c r="Y7" s="24">
        <v>66.239999999999995</v>
      </c>
      <c r="Z7" s="24">
        <v>67.900000000000006</v>
      </c>
      <c r="AA7" s="24">
        <v>68.27</v>
      </c>
      <c r="AB7" s="24">
        <v>68.69</v>
      </c>
      <c r="AC7" s="24">
        <v>78.12</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1663</v>
      </c>
      <c r="BG7" s="24">
        <v>1545.96</v>
      </c>
      <c r="BH7" s="24">
        <v>1446.89</v>
      </c>
      <c r="BI7" s="24">
        <v>1371.93</v>
      </c>
      <c r="BJ7" s="24">
        <v>1663.6</v>
      </c>
      <c r="BK7" s="24">
        <v>789.46</v>
      </c>
      <c r="BL7" s="24">
        <v>826.83</v>
      </c>
      <c r="BM7" s="24">
        <v>867.83</v>
      </c>
      <c r="BN7" s="24">
        <v>791.76</v>
      </c>
      <c r="BO7" s="24">
        <v>900.82</v>
      </c>
      <c r="BP7" s="24">
        <v>809.19</v>
      </c>
      <c r="BQ7" s="24">
        <v>21.58</v>
      </c>
      <c r="BR7" s="24">
        <v>21.04</v>
      </c>
      <c r="BS7" s="24">
        <v>19.37</v>
      </c>
      <c r="BT7" s="24">
        <v>18.309999999999999</v>
      </c>
      <c r="BU7" s="24">
        <v>18.829999999999998</v>
      </c>
      <c r="BV7" s="24">
        <v>57.77</v>
      </c>
      <c r="BW7" s="24">
        <v>57.31</v>
      </c>
      <c r="BX7" s="24">
        <v>57.08</v>
      </c>
      <c r="BY7" s="24">
        <v>56.26</v>
      </c>
      <c r="BZ7" s="24">
        <v>52.94</v>
      </c>
      <c r="CA7" s="24">
        <v>57.02</v>
      </c>
      <c r="CB7" s="24">
        <v>718.48</v>
      </c>
      <c r="CC7" s="24">
        <v>757.38</v>
      </c>
      <c r="CD7" s="24">
        <v>813.61</v>
      </c>
      <c r="CE7" s="24">
        <v>770.26</v>
      </c>
      <c r="CF7" s="24">
        <v>699.49</v>
      </c>
      <c r="CG7" s="24">
        <v>274.35000000000002</v>
      </c>
      <c r="CH7" s="24">
        <v>273.52</v>
      </c>
      <c r="CI7" s="24">
        <v>274.99</v>
      </c>
      <c r="CJ7" s="24">
        <v>282.08999999999997</v>
      </c>
      <c r="CK7" s="24">
        <v>303.27999999999997</v>
      </c>
      <c r="CL7" s="24">
        <v>273.68</v>
      </c>
      <c r="CM7" s="24">
        <v>34.229999999999997</v>
      </c>
      <c r="CN7" s="24">
        <v>33.15</v>
      </c>
      <c r="CO7" s="24">
        <v>32.35</v>
      </c>
      <c r="CP7" s="24">
        <v>34.5</v>
      </c>
      <c r="CQ7" s="24">
        <v>40.43</v>
      </c>
      <c r="CR7" s="24">
        <v>50.68</v>
      </c>
      <c r="CS7" s="24">
        <v>50.14</v>
      </c>
      <c r="CT7" s="24">
        <v>54.83</v>
      </c>
      <c r="CU7" s="24">
        <v>66.53</v>
      </c>
      <c r="CV7" s="24">
        <v>52.35</v>
      </c>
      <c r="CW7" s="24">
        <v>52.55</v>
      </c>
      <c r="CX7" s="24">
        <v>83.86</v>
      </c>
      <c r="CY7" s="24">
        <v>83.57</v>
      </c>
      <c r="CZ7" s="24">
        <v>84.5</v>
      </c>
      <c r="DA7" s="24">
        <v>85.44</v>
      </c>
      <c r="DB7" s="24">
        <v>86.71</v>
      </c>
      <c r="DC7" s="24">
        <v>84.86</v>
      </c>
      <c r="DD7" s="24">
        <v>84.98</v>
      </c>
      <c r="DE7" s="24">
        <v>84.7</v>
      </c>
      <c r="DF7" s="24">
        <v>84.67</v>
      </c>
      <c r="DG7" s="24">
        <v>84.39</v>
      </c>
      <c r="DH7" s="24">
        <v>87.3</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0.01</v>
      </c>
      <c r="EK7" s="24">
        <v>0.02</v>
      </c>
      <c r="EL7" s="24">
        <v>0.25</v>
      </c>
      <c r="EM7" s="24">
        <v>0.05</v>
      </c>
      <c r="EN7" s="24">
        <v>0.03</v>
      </c>
      <c r="EO7" s="24">
        <v>0.02</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15">
      <c r="B11">
        <v>4</v>
      </c>
      <c r="C11">
        <v>3</v>
      </c>
      <c r="D11">
        <v>2</v>
      </c>
      <c r="E11">
        <v>1</v>
      </c>
      <c r="F11">
        <v>0</v>
      </c>
      <c r="G11" t="s">
        <v>111</v>
      </c>
    </row>
    <row r="12" spans="1:145" x14ac:dyDescent="0.15">
      <c r="B12">
        <v>1</v>
      </c>
      <c r="C12">
        <v>1</v>
      </c>
      <c r="D12">
        <v>2</v>
      </c>
      <c r="E12">
        <v>3</v>
      </c>
      <c r="F12">
        <v>4</v>
      </c>
      <c r="G12" t="s">
        <v>112</v>
      </c>
    </row>
    <row r="13" spans="1:145" x14ac:dyDescent="0.15">
      <c r="B13" t="s">
        <v>113</v>
      </c>
      <c r="C13" t="s">
        <v>114</v>
      </c>
      <c r="D13" t="s">
        <v>115</v>
      </c>
      <c r="E13" t="s">
        <v>114</v>
      </c>
      <c r="F13" t="s">
        <v>114</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dcterms:created xsi:type="dcterms:W3CDTF">2023-12-12T02:53:34Z</dcterms:created>
  <dcterms:modified xsi:type="dcterms:W3CDTF">2024-02-27T08:13:50Z</dcterms:modified>
  <cp:category/>
</cp:coreProperties>
</file>