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Dstfs02\01170_市町村課$\01_所属全体フォルダ\6理財班\41-公営企業\★R05\06_経営比較分析表\03_公営企業に係る経営比較分析表（令和４年度決算）の分析等について（依頼）\03_回答文(団体→県)\99_検収作業中\下水道\03_回答\47_175_法非適_農集\"/>
    </mc:Choice>
  </mc:AlternateContent>
  <xr:revisionPtr revIDLastSave="0" documentId="13_ncr:1_{A2144ABF-417B-4519-8677-157A53766E66}" xr6:coauthVersionLast="47" xr6:coauthVersionMax="47" xr10:uidLastSave="{00000000-0000-0000-0000-000000000000}"/>
  <workbookProtection workbookAlgorithmName="SHA-512" workbookHashValue="hUCEJUBMxYWs1IT1o9/xRQhh75zcGVBoB06PXcTHlSjIy9ttOzkzoi5/ZBUe5+z2UVfg7+Mxd+YKF2skHfwx2A==" workbookSaltValue="YVy50Slj77sxpA8dmVew3w==" workbookSpinCount="100000" lockStructure="1"/>
  <bookViews>
    <workbookView xWindow="-120" yWindow="-120" windowWidth="29040" windowHeight="157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<sst xmlns="http://schemas.openxmlformats.org/spreadsheetml/2006/main" count="236" uniqueCount="120">
  <si>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</si>
  <si>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</si>
  <si>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</si>
  <si>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</si>
  <si>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</si>
  <si>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</si>
  <si>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</si>
  <si>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</si>
  <si>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</si>
  <si>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</si>
  <si>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</si>
  <si>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</si>
  <si>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</si>
  <si>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</si>
  <si>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</si>
  <si>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</si>
  <si>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</si>
  <si>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</si>
  <si>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</si>
  <si>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</si>
  <si>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</si>
  <si>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</si>
  <si>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</si>
  <si>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</si>
  <si>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</si>
  <si>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</si>
  <si>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</si>
  <si>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</si>
  <si>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</si>
  <si>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</si>
  <si>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</si>
  <si>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</si>
  <si>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</si>
  <si>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</si>
  <si>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</si>
  <si>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</si>
  <si>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</si>
  <si>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</si>
  <si>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</si>
  <si>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</si>
  <si>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</si>
  <si>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</si>
  <si>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</si>
  <si>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</si>
  <si>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</si>
  <si>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</si>
  <si>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</si>
  <si>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</si>
  <si>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</si>
  <si>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</si>
  <si>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</si>
  <si>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</si>
  <si>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</si>
  <si>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</si>
  <si>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</si>
  <si>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</si>
  <si>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</si>
  <si>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</si>
  <si>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</si>
  <si>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</si>
  <si>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</si>
  <si>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</si>
  <si>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</si>
  <si>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</si>
  <si>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</si>
  <si>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</si>
  <si>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</si>
  <si>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</si>
  <si>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</si>
  <si>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</si>
  <si>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</si>
  <si>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</si>
  <si>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</si>
  <si>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</si>
  <si>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</si>
  <si>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</si>
  <si>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</si>
  <si>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</si>
  <si>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</si>
  <si>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</si>
  <si>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</si>
  <si>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</si>
  <si>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</si>
  <si>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</si>
  <si>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</si>
  <si>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</si>
  <si>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</si>
  <si>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</si>
  <si>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</si>
  <si>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</si>
  <si>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</si>
  <si>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</si>
  <si>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</si>
  <si>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</si>
  <si>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</si>
  <si>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</si>
  <si>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</si>
  <si>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</si>
  <si>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千葉県　市原市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</si>
  <si>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</si>
  <si>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</si>
  <si>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</si>
  <si>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</si>
  <si>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</si>
  <si>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</si>
  <si>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</si>
  <si>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</si>
  <si>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</si>
  <si>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</si>
  <si>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</si>
  <si>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</si>
  <si>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</si>
  <si>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</si>
  <si>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</si>
  <si>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</si>
  <si>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</si>
  <si>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</si>
  <si>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 管渠改善率については、これまでに管渠の更新や修繕等は実施していないため、0％である。市原市の２処理区の農業集落排水処理施設は、それぞれ平成14年度、平成15年度に供用開始した比較的新しい施設であり、管渠については耐用年数から判断しても、未だ更新時期を見込んではいない。</t>
    <phoneticPr fontId="4"/>
  </si>
  <si>
    <t xml:space="preserve"> 本市の農業集落排水事業特別会計については、一般会計からの繰入金の割合が非常に高い状況である。計画段階では、人口増加を見込んでいたのに対し、実際には人口が減少傾向にあるため、計画人口に到達しておらず、当初見込んだ使用料収入が得られていないことや、中山間地という施設の立地条件の問題から、維持管理費が高額となっているため、その差額を一般会計からの繰入金により補填している。
　今後の使用料収入の見込みについては、農業集落排水処理区域では、更なる人口減少が予測されることや、接続率も比較的高く使用料収納率も100％に近いことから、大幅な増収は見込めない状況である。
　維持管理費については、施設の老朽化による修繕の増加が見込まれるため、平成30年度に策定した最適整備構想を踏まえ、計画的に修繕を実施し、施設を適切に維持管理することにより増加を抑制する必要がある。
</t>
    <phoneticPr fontId="4"/>
  </si>
  <si>
    <t>令和4年度決算においては、公営企業会計移行に伴って打ち切り決算を行ったことから、出納整理期間中における収入（下水道使用料）及び費用（維持管理費）が計上されていない。
【収益的収支比率】　
　収益的収支比率は、昨年度と比較して約10%増加している。
主な要因として、打ち切り決算に伴い維持管理費が減少したため比率が増となったことが挙げられる。
【企業債残高対事業規模比率】
　使用料収入に対し、繰入基準外の起債現在高の割合が大きく、類似団体との比較においても高い数値となっている。主な要因としては、施設の計画段階では人口の増加を見込んでいたのに対し、実際には人口が減少傾向にあり、計画人口に到達しておらず、当初見込んだ使用料収入が得られていないことが挙げられる。
【経費回収率】
　経費回収率については、低い数値で推移している。主な要因として、汚水処理に要する費用が高額であるのに対して、使用料収入が少ないため、一般会計からの繰入金に依存する割合が非常に大きいことが挙げられる。
【汚水処理原価】
　類似団体との比較において高い原価となっている。主な要因としては、農業集落排水処理区が中山間地に位置しているため、維持管理費が高額になること、また、当初に見込んでいた施設規模に見合った流入水量が得られず、水量１㎥あたりの維持管理費等が高額となっていることが挙げられる。
【施設利用率】
　類似団体と比較し低い数値となっている。主な要因としては、計画どおり人口が増加せず、計画当初に見込んでいた施設規模に見合った流入水量が得られていないことが挙げられる。
【水洗化率】
　接続率は約87％であり、近年は、ほぼ横ばいで推移している。少子高齢化や、市街地への転居等により人口が減少傾向にあり、転入はほとんど見込めないため、今後も横ばいで推移することが見込まれる。</t>
    <rPh sb="54" eb="57">
      <t>ゲスイドウ</t>
    </rPh>
    <rPh sb="57" eb="59">
      <t>シヨウ</t>
    </rPh>
    <rPh sb="59" eb="60">
      <t>リョウ</t>
    </rPh>
    <rPh sb="66" eb="68">
      <t>イジ</t>
    </rPh>
    <rPh sb="68" eb="71">
      <t>カンリヒ</t>
    </rPh>
    <rPh sb="95" eb="98">
      <t>シュウエキテキ</t>
    </rPh>
    <rPh sb="98" eb="100">
      <t>シュウシ</t>
    </rPh>
    <rPh sb="100" eb="102">
      <t>ヒリツ</t>
    </rPh>
    <rPh sb="104" eb="107">
      <t>サクネンド</t>
    </rPh>
    <rPh sb="108" eb="110">
      <t>ヒカク</t>
    </rPh>
    <rPh sb="112" eb="113">
      <t>ヤク</t>
    </rPh>
    <rPh sb="116" eb="118">
      <t>ゾウカ</t>
    </rPh>
    <rPh sb="124" eb="125">
      <t>オモ</t>
    </rPh>
    <rPh sb="126" eb="128">
      <t>ヨウイン</t>
    </rPh>
    <rPh sb="132" eb="133">
      <t>ウ</t>
    </rPh>
    <rPh sb="134" eb="135">
      <t>キ</t>
    </rPh>
    <rPh sb="136" eb="138">
      <t>ケッサン</t>
    </rPh>
    <rPh sb="139" eb="140">
      <t>トモナ</t>
    </rPh>
    <rPh sb="141" eb="143">
      <t>イジ</t>
    </rPh>
    <rPh sb="143" eb="146">
      <t>カンリヒ</t>
    </rPh>
    <rPh sb="147" eb="149">
      <t>ゲンショウ</t>
    </rPh>
    <rPh sb="153" eb="155">
      <t>ヒリツ</t>
    </rPh>
    <rPh sb="156" eb="157">
      <t>ゾウ</t>
    </rPh>
    <rPh sb="164" eb="165">
      <t>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</si>
</sst>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3"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2D-493F-95D3-C8B6CE9D8DA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722D-493F-95D3-C8B6CE9D8DA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34.229999999999997</c:v>
                </c:pt>
                <c:pt idx="1">
                  <c:v>33.15</c:v>
                </c:pt>
                <c:pt idx="2">
                  <c:v>32.35</c:v>
                </c:pt>
                <c:pt idx="3">
                  <c:v>34.5</c:v>
                </c:pt>
                <c:pt idx="4">
                  <c:v>40.43</c:v>
                </c:pt>
              </c:numCache>
            </c:numRef>
          </c:val>
          <c:extLst>
            <c:ext xmlns:c16="http://schemas.microsoft.com/office/drawing/2014/chart" uri="{C3380CC4-5D6E-409C-BE32-E72D297353CC}">
              <c16:uniqueId val="{00000000-AE9F-40C0-80CD-8CA9FB7A7D7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E9F-40C0-80CD-8CA9FB7A7D7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83.86</c:v>
                </c:pt>
                <c:pt idx="1">
                  <c:v>83.57</c:v>
                </c:pt>
                <c:pt idx="2">
                  <c:v>84.5</c:v>
                </c:pt>
                <c:pt idx="3">
                  <c:v>85.44</c:v>
                </c:pt>
                <c:pt idx="4">
                  <c:v>86.71</c:v>
                </c:pt>
              </c:numCache>
            </c:numRef>
          </c:val>
          <c:extLst>
            <c:ext xmlns:c16="http://schemas.microsoft.com/office/drawing/2014/chart" uri="{C3380CC4-5D6E-409C-BE32-E72D297353CC}">
              <c16:uniqueId val="{00000000-D556-497C-801E-1440FEB23C9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D556-497C-801E-1440FEB23C9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66.239999999999995</c:v>
                </c:pt>
                <c:pt idx="1">
                  <c:v>67.900000000000006</c:v>
                </c:pt>
                <c:pt idx="2">
                  <c:v>68.27</c:v>
                </c:pt>
                <c:pt idx="3">
                  <c:v>68.69</c:v>
                </c:pt>
                <c:pt idx="4">
                  <c:v>78.12</c:v>
                </c:pt>
              </c:numCache>
            </c:numRef>
          </c:val>
          <c:extLst>
            <c:ext xmlns:c16="http://schemas.microsoft.com/office/drawing/2014/chart" uri="{C3380CC4-5D6E-409C-BE32-E72D297353CC}">
              <c16:uniqueId val="{00000000-09E8-400B-9BC2-5B0ADB76BE2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9E8-400B-9BC2-5B0ADB76BE2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C7A-4688-8C96-3AC9218670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C7A-4688-8C96-3AC9218670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9C-4F2B-9EC1-30BFCFF5BC3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9C-4F2B-9EC1-30BFCFF5BC3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96-4D3F-9C74-DA0F6BC01ED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96-4D3F-9C74-DA0F6BC01ED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11-4701-A954-30E0C8ADCC5E}"/>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11-4701-A954-30E0C8ADCC5E}"/>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1663</c:v>
                </c:pt>
                <c:pt idx="1">
                  <c:v>1545.96</c:v>
                </c:pt>
                <c:pt idx="2">
                  <c:v>1446.89</c:v>
                </c:pt>
                <c:pt idx="3">
                  <c:v>1371.93</c:v>
                </c:pt>
                <c:pt idx="4">
                  <c:v>1663.6</c:v>
                </c:pt>
              </c:numCache>
            </c:numRef>
          </c:val>
          <c:extLst>
            <c:ext xmlns:c16="http://schemas.microsoft.com/office/drawing/2014/chart" uri="{C3380CC4-5D6E-409C-BE32-E72D297353CC}">
              <c16:uniqueId val="{00000000-15A7-41D2-A4DA-612FC49C211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15A7-41D2-A4DA-612FC49C211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21.58</c:v>
                </c:pt>
                <c:pt idx="1">
                  <c:v>21.04</c:v>
                </c:pt>
                <c:pt idx="2">
                  <c:v>19.37</c:v>
                </c:pt>
                <c:pt idx="3">
                  <c:v>18.309999999999999</c:v>
                </c:pt>
                <c:pt idx="4">
                  <c:v>18.829999999999998</c:v>
                </c:pt>
              </c:numCache>
            </c:numRef>
          </c:val>
          <c:extLst>
            <c:ext xmlns:c16="http://schemas.microsoft.com/office/drawing/2014/chart" uri="{C3380CC4-5D6E-409C-BE32-E72D297353CC}">
              <c16:uniqueId val="{00000000-C37F-4EC4-AA82-53EA9A86DA4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C37F-4EC4-AA82-53EA9A86DA4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718.48</c:v>
                </c:pt>
                <c:pt idx="1">
                  <c:v>757.38</c:v>
                </c:pt>
                <c:pt idx="2">
                  <c:v>813.61</c:v>
                </c:pt>
                <c:pt idx="3">
                  <c:v>770.26</c:v>
                </c:pt>
                <c:pt idx="4">
                  <c:v>699.49</c:v>
                </c:pt>
              </c:numCache>
            </c:numRef>
          </c:val>
          <c:extLst>
            <c:ext xmlns:c16="http://schemas.microsoft.com/office/drawing/2014/chart" uri="{C3380CC4-5D6E-409C-BE32-E72D297353CC}">
              <c16:uniqueId val="{00000000-A576-4597-B1B5-1A6DE822F60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A576-4597-B1B5-1A6DE822F60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千葉県　市原市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51">
        <f>データ!S6</f>
        <v>270085</v>
      </c>
      <c r="AM8" s="51"/>
      <c r="AN8" s="51"/>
      <c r="AO8" s="51"/>
      <c r="AP8" s="51"/>
      <c r="AQ8" s="51"/>
      <c r="AR8" s="51"/>
      <c r="AS8" s="51"/>
      <c r="AT8" s="52">
        <f>データ!T6</f>
        <v>368.16</v>
      </c>
      <c r="AU8" s="52"/>
      <c r="AV8" s="52"/>
      <c r="AW8" s="52"/>
      <c r="AX8" s="52"/>
      <c r="AY8" s="52"/>
      <c r="AZ8" s="52"/>
      <c r="BA8" s="52"/>
      <c r="BB8" s="52">
        <f>データ!U6</f>
        <v>733.61</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t="str">
        <f>データ!O6</f>
        <v>該当数値なし</v>
      </c>
      <c r="J10" s="52"/>
      <c r="K10" s="52"/>
      <c r="L10" s="52"/>
      <c r="M10" s="52"/>
      <c r="N10" s="52"/>
      <c r="O10" s="52"/>
      <c r="P10" s="52">
        <f>データ!P6</f>
        <v>0.16</v>
      </c>
      <c r="Q10" s="52"/>
      <c r="R10" s="52"/>
      <c r="S10" s="52"/>
      <c r="T10" s="52"/>
      <c r="U10" s="52"/>
      <c r="V10" s="52"/>
      <c r="W10" s="52">
        <f>データ!Q6</f>
        <v>100</v>
      </c>
      <c r="X10" s="52"/>
      <c r="Y10" s="52"/>
      <c r="Z10" s="52"/>
      <c r="AA10" s="52"/>
      <c r="AB10" s="52"/>
      <c r="AC10" s="52"/>
      <c r="AD10" s="51">
        <f>データ!R6</f>
        <v>3520</v>
      </c>
      <c r="AE10" s="51"/>
      <c r="AF10" s="51"/>
      <c r="AG10" s="51"/>
      <c r="AH10" s="51"/>
      <c r="AI10" s="51"/>
      <c r="AJ10" s="51"/>
      <c r="AK10" s="2"/>
      <c r="AL10" s="51">
        <f>データ!V6</f>
        <v>444</v>
      </c>
      <c r="AM10" s="51"/>
      <c r="AN10" s="51"/>
      <c r="AO10" s="51"/>
      <c r="AP10" s="51"/>
      <c r="AQ10" s="51"/>
      <c r="AR10" s="51"/>
      <c r="AS10" s="51"/>
      <c r="AT10" s="52">
        <f>データ!W6</f>
        <v>0.37</v>
      </c>
      <c r="AU10" s="52"/>
      <c r="AV10" s="52"/>
      <c r="AW10" s="52"/>
      <c r="AX10" s="52"/>
      <c r="AY10" s="52"/>
      <c r="AZ10" s="52"/>
      <c r="BA10" s="52"/>
      <c r="BB10" s="52">
        <f>データ!X6</f>
        <v>1200</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9" t="s">
        <v>26</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6" t="s">
        <v>119</v>
      </c>
      <c r="BM16" s="87"/>
      <c r="BN16" s="87"/>
      <c r="BO16" s="87"/>
      <c r="BP16" s="87"/>
      <c r="BQ16" s="87"/>
      <c r="BR16" s="87"/>
      <c r="BS16" s="87"/>
      <c r="BT16" s="87"/>
      <c r="BU16" s="87"/>
      <c r="BV16" s="87"/>
      <c r="BW16" s="87"/>
      <c r="BX16" s="87"/>
      <c r="BY16" s="87"/>
      <c r="BZ16" s="8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6"/>
      <c r="BM17" s="87"/>
      <c r="BN17" s="87"/>
      <c r="BO17" s="87"/>
      <c r="BP17" s="87"/>
      <c r="BQ17" s="87"/>
      <c r="BR17" s="87"/>
      <c r="BS17" s="87"/>
      <c r="BT17" s="87"/>
      <c r="BU17" s="87"/>
      <c r="BV17" s="87"/>
      <c r="BW17" s="87"/>
      <c r="BX17" s="87"/>
      <c r="BY17" s="87"/>
      <c r="BZ17" s="8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6"/>
      <c r="BM18" s="87"/>
      <c r="BN18" s="87"/>
      <c r="BO18" s="87"/>
      <c r="BP18" s="87"/>
      <c r="BQ18" s="87"/>
      <c r="BR18" s="87"/>
      <c r="BS18" s="87"/>
      <c r="BT18" s="87"/>
      <c r="BU18" s="87"/>
      <c r="BV18" s="87"/>
      <c r="BW18" s="87"/>
      <c r="BX18" s="87"/>
      <c r="BY18" s="87"/>
      <c r="BZ18" s="8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6"/>
      <c r="BM19" s="87"/>
      <c r="BN19" s="87"/>
      <c r="BO19" s="87"/>
      <c r="BP19" s="87"/>
      <c r="BQ19" s="87"/>
      <c r="BR19" s="87"/>
      <c r="BS19" s="87"/>
      <c r="BT19" s="87"/>
      <c r="BU19" s="87"/>
      <c r="BV19" s="87"/>
      <c r="BW19" s="87"/>
      <c r="BX19" s="87"/>
      <c r="BY19" s="87"/>
      <c r="BZ19" s="8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6"/>
      <c r="BM20" s="87"/>
      <c r="BN20" s="87"/>
      <c r="BO20" s="87"/>
      <c r="BP20" s="87"/>
      <c r="BQ20" s="87"/>
      <c r="BR20" s="87"/>
      <c r="BS20" s="87"/>
      <c r="BT20" s="87"/>
      <c r="BU20" s="87"/>
      <c r="BV20" s="87"/>
      <c r="BW20" s="87"/>
      <c r="BX20" s="87"/>
      <c r="BY20" s="87"/>
      <c r="BZ20" s="8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6"/>
      <c r="BM21" s="87"/>
      <c r="BN21" s="87"/>
      <c r="BO21" s="87"/>
      <c r="BP21" s="87"/>
      <c r="BQ21" s="87"/>
      <c r="BR21" s="87"/>
      <c r="BS21" s="87"/>
      <c r="BT21" s="87"/>
      <c r="BU21" s="87"/>
      <c r="BV21" s="87"/>
      <c r="BW21" s="87"/>
      <c r="BX21" s="87"/>
      <c r="BY21" s="87"/>
      <c r="BZ21" s="8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6"/>
      <c r="BM22" s="87"/>
      <c r="BN22" s="87"/>
      <c r="BO22" s="87"/>
      <c r="BP22" s="87"/>
      <c r="BQ22" s="87"/>
      <c r="BR22" s="87"/>
      <c r="BS22" s="87"/>
      <c r="BT22" s="87"/>
      <c r="BU22" s="87"/>
      <c r="BV22" s="87"/>
      <c r="BW22" s="87"/>
      <c r="BX22" s="87"/>
      <c r="BY22" s="87"/>
      <c r="BZ22" s="8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6"/>
      <c r="BM23" s="87"/>
      <c r="BN23" s="87"/>
      <c r="BO23" s="87"/>
      <c r="BP23" s="87"/>
      <c r="BQ23" s="87"/>
      <c r="BR23" s="87"/>
      <c r="BS23" s="87"/>
      <c r="BT23" s="87"/>
      <c r="BU23" s="87"/>
      <c r="BV23" s="87"/>
      <c r="BW23" s="87"/>
      <c r="BX23" s="87"/>
      <c r="BY23" s="87"/>
      <c r="BZ23" s="8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6"/>
      <c r="BM24" s="87"/>
      <c r="BN24" s="87"/>
      <c r="BO24" s="87"/>
      <c r="BP24" s="87"/>
      <c r="BQ24" s="87"/>
      <c r="BR24" s="87"/>
      <c r="BS24" s="87"/>
      <c r="BT24" s="87"/>
      <c r="BU24" s="87"/>
      <c r="BV24" s="87"/>
      <c r="BW24" s="87"/>
      <c r="BX24" s="87"/>
      <c r="BY24" s="87"/>
      <c r="BZ24" s="8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6"/>
      <c r="BM25" s="87"/>
      <c r="BN25" s="87"/>
      <c r="BO25" s="87"/>
      <c r="BP25" s="87"/>
      <c r="BQ25" s="87"/>
      <c r="BR25" s="87"/>
      <c r="BS25" s="87"/>
      <c r="BT25" s="87"/>
      <c r="BU25" s="87"/>
      <c r="BV25" s="87"/>
      <c r="BW25" s="87"/>
      <c r="BX25" s="87"/>
      <c r="BY25" s="87"/>
      <c r="BZ25" s="8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6"/>
      <c r="BM26" s="87"/>
      <c r="BN26" s="87"/>
      <c r="BO26" s="87"/>
      <c r="BP26" s="87"/>
      <c r="BQ26" s="87"/>
      <c r="BR26" s="87"/>
      <c r="BS26" s="87"/>
      <c r="BT26" s="87"/>
      <c r="BU26" s="87"/>
      <c r="BV26" s="87"/>
      <c r="BW26" s="87"/>
      <c r="BX26" s="87"/>
      <c r="BY26" s="87"/>
      <c r="BZ26" s="8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6"/>
      <c r="BM27" s="87"/>
      <c r="BN27" s="87"/>
      <c r="BO27" s="87"/>
      <c r="BP27" s="87"/>
      <c r="BQ27" s="87"/>
      <c r="BR27" s="87"/>
      <c r="BS27" s="87"/>
      <c r="BT27" s="87"/>
      <c r="BU27" s="87"/>
      <c r="BV27" s="87"/>
      <c r="BW27" s="87"/>
      <c r="BX27" s="87"/>
      <c r="BY27" s="87"/>
      <c r="BZ27" s="8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6"/>
      <c r="BM28" s="87"/>
      <c r="BN28" s="87"/>
      <c r="BO28" s="87"/>
      <c r="BP28" s="87"/>
      <c r="BQ28" s="87"/>
      <c r="BR28" s="87"/>
      <c r="BS28" s="87"/>
      <c r="BT28" s="87"/>
      <c r="BU28" s="87"/>
      <c r="BV28" s="87"/>
      <c r="BW28" s="87"/>
      <c r="BX28" s="87"/>
      <c r="BY28" s="87"/>
      <c r="BZ28" s="8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6"/>
      <c r="BM29" s="87"/>
      <c r="BN29" s="87"/>
      <c r="BO29" s="87"/>
      <c r="BP29" s="87"/>
      <c r="BQ29" s="87"/>
      <c r="BR29" s="87"/>
      <c r="BS29" s="87"/>
      <c r="BT29" s="87"/>
      <c r="BU29" s="87"/>
      <c r="BV29" s="87"/>
      <c r="BW29" s="87"/>
      <c r="BX29" s="87"/>
      <c r="BY29" s="87"/>
      <c r="BZ29" s="8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6"/>
      <c r="BM30" s="87"/>
      <c r="BN30" s="87"/>
      <c r="BO30" s="87"/>
      <c r="BP30" s="87"/>
      <c r="BQ30" s="87"/>
      <c r="BR30" s="87"/>
      <c r="BS30" s="87"/>
      <c r="BT30" s="87"/>
      <c r="BU30" s="87"/>
      <c r="BV30" s="87"/>
      <c r="BW30" s="87"/>
      <c r="BX30" s="87"/>
      <c r="BY30" s="87"/>
      <c r="BZ30" s="8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6"/>
      <c r="BM31" s="87"/>
      <c r="BN31" s="87"/>
      <c r="BO31" s="87"/>
      <c r="BP31" s="87"/>
      <c r="BQ31" s="87"/>
      <c r="BR31" s="87"/>
      <c r="BS31" s="87"/>
      <c r="BT31" s="87"/>
      <c r="BU31" s="87"/>
      <c r="BV31" s="87"/>
      <c r="BW31" s="87"/>
      <c r="BX31" s="87"/>
      <c r="BY31" s="87"/>
      <c r="BZ31" s="8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6"/>
      <c r="BM32" s="87"/>
      <c r="BN32" s="87"/>
      <c r="BO32" s="87"/>
      <c r="BP32" s="87"/>
      <c r="BQ32" s="87"/>
      <c r="BR32" s="87"/>
      <c r="BS32" s="87"/>
      <c r="BT32" s="87"/>
      <c r="BU32" s="87"/>
      <c r="BV32" s="87"/>
      <c r="BW32" s="87"/>
      <c r="BX32" s="87"/>
      <c r="BY32" s="87"/>
      <c r="BZ32" s="8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6"/>
      <c r="BM33" s="87"/>
      <c r="BN33" s="87"/>
      <c r="BO33" s="87"/>
      <c r="BP33" s="87"/>
      <c r="BQ33" s="87"/>
      <c r="BR33" s="87"/>
      <c r="BS33" s="87"/>
      <c r="BT33" s="87"/>
      <c r="BU33" s="87"/>
      <c r="BV33" s="87"/>
      <c r="BW33" s="87"/>
      <c r="BX33" s="87"/>
      <c r="BY33" s="87"/>
      <c r="BZ33" s="8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6"/>
      <c r="BM34" s="87"/>
      <c r="BN34" s="87"/>
      <c r="BO34" s="87"/>
      <c r="BP34" s="87"/>
      <c r="BQ34" s="87"/>
      <c r="BR34" s="87"/>
      <c r="BS34" s="87"/>
      <c r="BT34" s="87"/>
      <c r="BU34" s="87"/>
      <c r="BV34" s="87"/>
      <c r="BW34" s="87"/>
      <c r="BX34" s="87"/>
      <c r="BY34" s="87"/>
      <c r="BZ34" s="8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6"/>
      <c r="BM35" s="87"/>
      <c r="BN35" s="87"/>
      <c r="BO35" s="87"/>
      <c r="BP35" s="87"/>
      <c r="BQ35" s="87"/>
      <c r="BR35" s="87"/>
      <c r="BS35" s="87"/>
      <c r="BT35" s="87"/>
      <c r="BU35" s="87"/>
      <c r="BV35" s="87"/>
      <c r="BW35" s="87"/>
      <c r="BX35" s="87"/>
      <c r="BY35" s="87"/>
      <c r="BZ35" s="8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6"/>
      <c r="BM36" s="87"/>
      <c r="BN36" s="87"/>
      <c r="BO36" s="87"/>
      <c r="BP36" s="87"/>
      <c r="BQ36" s="87"/>
      <c r="BR36" s="87"/>
      <c r="BS36" s="87"/>
      <c r="BT36" s="87"/>
      <c r="BU36" s="87"/>
      <c r="BV36" s="87"/>
      <c r="BW36" s="87"/>
      <c r="BX36" s="87"/>
      <c r="BY36" s="87"/>
      <c r="BZ36" s="8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6"/>
      <c r="BM37" s="87"/>
      <c r="BN37" s="87"/>
      <c r="BO37" s="87"/>
      <c r="BP37" s="87"/>
      <c r="BQ37" s="87"/>
      <c r="BR37" s="87"/>
      <c r="BS37" s="87"/>
      <c r="BT37" s="87"/>
      <c r="BU37" s="87"/>
      <c r="BV37" s="87"/>
      <c r="BW37" s="87"/>
      <c r="BX37" s="87"/>
      <c r="BY37" s="87"/>
      <c r="BZ37" s="8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6"/>
      <c r="BM38" s="87"/>
      <c r="BN38" s="87"/>
      <c r="BO38" s="87"/>
      <c r="BP38" s="87"/>
      <c r="BQ38" s="87"/>
      <c r="BR38" s="87"/>
      <c r="BS38" s="87"/>
      <c r="BT38" s="87"/>
      <c r="BU38" s="87"/>
      <c r="BV38" s="87"/>
      <c r="BW38" s="87"/>
      <c r="BX38" s="87"/>
      <c r="BY38" s="87"/>
      <c r="BZ38" s="8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6"/>
      <c r="BM39" s="87"/>
      <c r="BN39" s="87"/>
      <c r="BO39" s="87"/>
      <c r="BP39" s="87"/>
      <c r="BQ39" s="87"/>
      <c r="BR39" s="87"/>
      <c r="BS39" s="87"/>
      <c r="BT39" s="87"/>
      <c r="BU39" s="87"/>
      <c r="BV39" s="87"/>
      <c r="BW39" s="87"/>
      <c r="BX39" s="87"/>
      <c r="BY39" s="87"/>
      <c r="BZ39" s="8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6"/>
      <c r="BM40" s="87"/>
      <c r="BN40" s="87"/>
      <c r="BO40" s="87"/>
      <c r="BP40" s="87"/>
      <c r="BQ40" s="87"/>
      <c r="BR40" s="87"/>
      <c r="BS40" s="87"/>
      <c r="BT40" s="87"/>
      <c r="BU40" s="87"/>
      <c r="BV40" s="87"/>
      <c r="BW40" s="87"/>
      <c r="BX40" s="87"/>
      <c r="BY40" s="87"/>
      <c r="BZ40" s="8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6"/>
      <c r="BM41" s="87"/>
      <c r="BN41" s="87"/>
      <c r="BO41" s="87"/>
      <c r="BP41" s="87"/>
      <c r="BQ41" s="87"/>
      <c r="BR41" s="87"/>
      <c r="BS41" s="87"/>
      <c r="BT41" s="87"/>
      <c r="BU41" s="87"/>
      <c r="BV41" s="87"/>
      <c r="BW41" s="87"/>
      <c r="BX41" s="87"/>
      <c r="BY41" s="87"/>
      <c r="BZ41" s="8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6"/>
      <c r="BM42" s="87"/>
      <c r="BN42" s="87"/>
      <c r="BO42" s="87"/>
      <c r="BP42" s="87"/>
      <c r="BQ42" s="87"/>
      <c r="BR42" s="87"/>
      <c r="BS42" s="87"/>
      <c r="BT42" s="87"/>
      <c r="BU42" s="87"/>
      <c r="BV42" s="87"/>
      <c r="BW42" s="87"/>
      <c r="BX42" s="87"/>
      <c r="BY42" s="87"/>
      <c r="BZ42" s="8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6"/>
      <c r="BM43" s="87"/>
      <c r="BN43" s="87"/>
      <c r="BO43" s="87"/>
      <c r="BP43" s="87"/>
      <c r="BQ43" s="87"/>
      <c r="BR43" s="87"/>
      <c r="BS43" s="87"/>
      <c r="BT43" s="87"/>
      <c r="BU43" s="87"/>
      <c r="BV43" s="87"/>
      <c r="BW43" s="87"/>
      <c r="BX43" s="87"/>
      <c r="BY43" s="87"/>
      <c r="BZ43" s="8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9" t="s">
        <v>27</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117</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2"/>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2"/>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2"/>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2"/>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2"/>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2"/>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2"/>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2"/>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2"/>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2"/>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2"/>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2"/>
      <c r="BM59" s="30"/>
      <c r="BN59" s="30"/>
      <c r="BO59" s="30"/>
      <c r="BP59" s="30"/>
      <c r="BQ59" s="30"/>
      <c r="BR59" s="30"/>
      <c r="BS59" s="30"/>
      <c r="BT59" s="30"/>
      <c r="BU59" s="30"/>
      <c r="BV59" s="30"/>
      <c r="BW59" s="30"/>
      <c r="BX59" s="30"/>
      <c r="BY59" s="30"/>
      <c r="BZ59" s="31"/>
    </row>
    <row r="60" spans="1:78" ht="13.5" customHeight="1" x14ac:dyDescent="0.15">
      <c r="A60" s="2"/>
      <c r="B60" s="36" t="s">
        <v>28</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32"/>
      <c r="BM60" s="30"/>
      <c r="BN60" s="30"/>
      <c r="BO60" s="30"/>
      <c r="BP60" s="30"/>
      <c r="BQ60" s="30"/>
      <c r="BR60" s="30"/>
      <c r="BS60" s="30"/>
      <c r="BT60" s="30"/>
      <c r="BU60" s="30"/>
      <c r="BV60" s="30"/>
      <c r="BW60" s="30"/>
      <c r="BX60" s="30"/>
      <c r="BY60" s="30"/>
      <c r="BZ60" s="31"/>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32"/>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2"/>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9" t="s">
        <v>29</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118</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44</v>
      </c>
      <c r="N86" s="12" t="s">
        <v>44</v>
      </c>
      <c r="O86" s="12" t="str">
        <f>データ!EO6</f>
        <v>【0.02】</v>
      </c>
    </row>
  </sheetData>
  <sheetProtection algorithmName="SHA-512" hashValue="DxJMvOb9hyydpk99PTmtMp2Y3yxtOFeyXUlAJKOx6ysGipLoQDBxHskLm2ynAxIkWEGGI439et1I7yYfosF/tA==" saltValue="Af7KfDw19s8BBr7E021gg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9" t="s">
        <v>54</v>
      </c>
      <c r="I3" s="80"/>
      <c r="J3" s="80"/>
      <c r="K3" s="80"/>
      <c r="L3" s="80"/>
      <c r="M3" s="80"/>
      <c r="N3" s="80"/>
      <c r="O3" s="80"/>
      <c r="P3" s="80"/>
      <c r="Q3" s="80"/>
      <c r="R3" s="80"/>
      <c r="S3" s="80"/>
      <c r="T3" s="80"/>
      <c r="U3" s="80"/>
      <c r="V3" s="80"/>
      <c r="W3" s="80"/>
      <c r="X3" s="81"/>
      <c r="Y3" s="85" t="s">
        <v>55</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56</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57</v>
      </c>
      <c r="B4" s="16"/>
      <c r="C4" s="16"/>
      <c r="D4" s="16"/>
      <c r="E4" s="16"/>
      <c r="F4" s="16"/>
      <c r="G4" s="16"/>
      <c r="H4" s="82"/>
      <c r="I4" s="83"/>
      <c r="J4" s="83"/>
      <c r="K4" s="83"/>
      <c r="L4" s="83"/>
      <c r="M4" s="83"/>
      <c r="N4" s="83"/>
      <c r="O4" s="83"/>
      <c r="P4" s="83"/>
      <c r="Q4" s="83"/>
      <c r="R4" s="83"/>
      <c r="S4" s="83"/>
      <c r="T4" s="83"/>
      <c r="U4" s="83"/>
      <c r="V4" s="83"/>
      <c r="W4" s="83"/>
      <c r="X4" s="84"/>
      <c r="Y4" s="78" t="s">
        <v>58</v>
      </c>
      <c r="Z4" s="78"/>
      <c r="AA4" s="78"/>
      <c r="AB4" s="78"/>
      <c r="AC4" s="78"/>
      <c r="AD4" s="78"/>
      <c r="AE4" s="78"/>
      <c r="AF4" s="78"/>
      <c r="AG4" s="78"/>
      <c r="AH4" s="78"/>
      <c r="AI4" s="78"/>
      <c r="AJ4" s="78" t="s">
        <v>59</v>
      </c>
      <c r="AK4" s="78"/>
      <c r="AL4" s="78"/>
      <c r="AM4" s="78"/>
      <c r="AN4" s="78"/>
      <c r="AO4" s="78"/>
      <c r="AP4" s="78"/>
      <c r="AQ4" s="78"/>
      <c r="AR4" s="78"/>
      <c r="AS4" s="78"/>
      <c r="AT4" s="78"/>
      <c r="AU4" s="78" t="s">
        <v>60</v>
      </c>
      <c r="AV4" s="78"/>
      <c r="AW4" s="78"/>
      <c r="AX4" s="78"/>
      <c r="AY4" s="78"/>
      <c r="AZ4" s="78"/>
      <c r="BA4" s="78"/>
      <c r="BB4" s="78"/>
      <c r="BC4" s="78"/>
      <c r="BD4" s="78"/>
      <c r="BE4" s="78"/>
      <c r="BF4" s="78" t="s">
        <v>61</v>
      </c>
      <c r="BG4" s="78"/>
      <c r="BH4" s="78"/>
      <c r="BI4" s="78"/>
      <c r="BJ4" s="78"/>
      <c r="BK4" s="78"/>
      <c r="BL4" s="78"/>
      <c r="BM4" s="78"/>
      <c r="BN4" s="78"/>
      <c r="BO4" s="78"/>
      <c r="BP4" s="78"/>
      <c r="BQ4" s="78" t="s">
        <v>62</v>
      </c>
      <c r="BR4" s="78"/>
      <c r="BS4" s="78"/>
      <c r="BT4" s="78"/>
      <c r="BU4" s="78"/>
      <c r="BV4" s="78"/>
      <c r="BW4" s="78"/>
      <c r="BX4" s="78"/>
      <c r="BY4" s="78"/>
      <c r="BZ4" s="78"/>
      <c r="CA4" s="78"/>
      <c r="CB4" s="78" t="s">
        <v>63</v>
      </c>
      <c r="CC4" s="78"/>
      <c r="CD4" s="78"/>
      <c r="CE4" s="78"/>
      <c r="CF4" s="78"/>
      <c r="CG4" s="78"/>
      <c r="CH4" s="78"/>
      <c r="CI4" s="78"/>
      <c r="CJ4" s="78"/>
      <c r="CK4" s="78"/>
      <c r="CL4" s="78"/>
      <c r="CM4" s="78" t="s">
        <v>64</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122190</v>
      </c>
      <c r="D6" s="19">
        <f t="shared" si="3"/>
        <v>47</v>
      </c>
      <c r="E6" s="19">
        <f t="shared" si="3"/>
        <v>17</v>
      </c>
      <c r="F6" s="19">
        <f t="shared" si="3"/>
        <v>5</v>
      </c>
      <c r="G6" s="19">
        <f t="shared" si="3"/>
        <v>0</v>
      </c>
      <c r="H6" s="19" t="str">
        <f t="shared" si="3"/>
        <v>千葉県　市原市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0.16</v>
      </c>
      <c r="Q6" s="20">
        <f t="shared" si="3"/>
        <v>100</v>
      </c>
      <c r="R6" s="20">
        <f t="shared" si="3"/>
        <v>3520</v>
      </c>
      <c r="S6" s="20">
        <f t="shared" si="3"/>
        <v>270085</v>
      </c>
      <c r="T6" s="20">
        <f t="shared" si="3"/>
        <v>368.16</v>
      </c>
      <c r="U6" s="20">
        <f t="shared" si="3"/>
        <v>733.61</v>
      </c>
      <c r="V6" s="20">
        <f t="shared" si="3"/>
        <v>444</v>
      </c>
      <c r="W6" s="20">
        <f t="shared" si="3"/>
        <v>0.37</v>
      </c>
      <c r="X6" s="20">
        <f t="shared" si="3"/>
        <v>1200</v>
      </c>
      <c r="Y6" s="21">
        <f>IF(Y7="",NA(),Y7)</f>
        <v>66.239999999999995</v>
      </c>
      <c r="Z6" s="21">
        <f t="shared" ref="Z6:AH6" si="4">IF(Z7="",NA(),Z7)</f>
        <v>67.900000000000006</v>
      </c>
      <c r="AA6" s="21">
        <f t="shared" si="4"/>
        <v>68.27</v>
      </c>
      <c r="AB6" s="21">
        <f t="shared" si="4"/>
        <v>68.69</v>
      </c>
      <c r="AC6" s="21">
        <f t="shared" si="4"/>
        <v>78.12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1663</v>
      </c>
      <c r="BG6" s="21">
        <f t="shared" ref="BG6:BO6" si="7">IF(BG7="",NA(),BG7)</f>
        <v>1545.96</v>
      </c>
      <c r="BH6" s="21">
        <f t="shared" si="7"/>
        <v>1446.89</v>
      </c>
      <c r="BI6" s="21">
        <f t="shared" si="7"/>
        <v>1371.93</v>
      </c>
      <c r="BJ6" s="21">
        <f t="shared" si="7"/>
        <v>1663.6</v>
      </c>
      <c r="BK6" s="21">
        <f t="shared" si="7"/>
        <v>789.46</v>
      </c>
      <c r="BL6" s="21">
        <f t="shared" si="7"/>
        <v>826.83</v>
      </c>
      <c r="BM6" s="21">
        <f t="shared" si="7"/>
        <v>867.83</v>
      </c>
      <c r="BN6" s="21">
        <f t="shared" si="7"/>
        <v>791.76</v>
      </c>
      <c r="BO6" s="21">
        <f t="shared" si="7"/>
        <v>900.82</v>
      </c>
      <c r="BP6" s="20" t="str">
        <f>IF(BP7="","",IF(BP7="-","【-】","【"&amp;SUBSTITUTE(TEXT(BP7,"#,##0.00"),"-","△")&amp;"】"))</f>
        <v>【809.19】</v>
      </c>
      <c r="BQ6" s="21">
        <f>IF(BQ7="",NA(),BQ7)</f>
        <v>21.58</v>
      </c>
      <c r="BR6" s="21">
        <f t="shared" ref="BR6:BZ6" si="8">IF(BR7="",NA(),BR7)</f>
        <v>21.04</v>
      </c>
      <c r="BS6" s="21">
        <f t="shared" si="8"/>
        <v>19.37</v>
      </c>
      <c r="BT6" s="21">
        <f t="shared" si="8"/>
        <v>18.309999999999999</v>
      </c>
      <c r="BU6" s="21">
        <f t="shared" si="8"/>
        <v>18.829999999999998</v>
      </c>
      <c r="BV6" s="21">
        <f t="shared" si="8"/>
        <v>57.77</v>
      </c>
      <c r="BW6" s="21">
        <f t="shared" si="8"/>
        <v>57.31</v>
      </c>
      <c r="BX6" s="21">
        <f t="shared" si="8"/>
        <v>57.08</v>
      </c>
      <c r="BY6" s="21">
        <f t="shared" si="8"/>
        <v>56.26</v>
      </c>
      <c r="BZ6" s="21">
        <f t="shared" si="8"/>
        <v>52.94</v>
      </c>
      <c r="CA6" s="20" t="str">
        <f>IF(CA7="","",IF(CA7="-","【-】","【"&amp;SUBSTITUTE(TEXT(CA7,"#,##0.00"),"-","△")&amp;"】"))</f>
        <v>【57.02】</v>
      </c>
      <c r="CB6" s="21">
        <f>IF(CB7="",NA(),CB7)</f>
        <v>718.48</v>
      </c>
      <c r="CC6" s="21">
        <f t="shared" ref="CC6:CK6" si="9">IF(CC7="",NA(),CC7)</f>
        <v>757.38</v>
      </c>
      <c r="CD6" s="21">
        <f t="shared" si="9"/>
        <v>813.61</v>
      </c>
      <c r="CE6" s="21">
        <f t="shared" si="9"/>
        <v>770.26</v>
      </c>
      <c r="CF6" s="21">
        <f t="shared" si="9"/>
        <v>699.49</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34.229999999999997</v>
      </c>
      <c r="CN6" s="21">
        <f t="shared" ref="CN6:CV6" si="10">IF(CN7="",NA(),CN7)</f>
        <v>33.15</v>
      </c>
      <c r="CO6" s="21">
        <f t="shared" si="10"/>
        <v>32.35</v>
      </c>
      <c r="CP6" s="21">
        <f t="shared" si="10"/>
        <v>34.5</v>
      </c>
      <c r="CQ6" s="21">
        <f t="shared" si="10"/>
        <v>40.43</v>
      </c>
      <c r="CR6" s="21">
        <f t="shared" si="10"/>
        <v>50.68</v>
      </c>
      <c r="CS6" s="21">
        <f t="shared" si="10"/>
        <v>50.14</v>
      </c>
      <c r="CT6" s="21">
        <f t="shared" si="10"/>
        <v>54.83</v>
      </c>
      <c r="CU6" s="21">
        <f t="shared" si="10"/>
        <v>66.53</v>
      </c>
      <c r="CV6" s="21">
        <f t="shared" si="10"/>
        <v>52.35</v>
      </c>
      <c r="CW6" s="20" t="str">
        <f>IF(CW7="","",IF(CW7="-","【-】","【"&amp;SUBSTITUTE(TEXT(CW7,"#,##0.00"),"-","△")&amp;"】"))</f>
        <v>【52.55】</v>
      </c>
      <c r="CX6" s="21">
        <f>IF(CX7="",NA(),CX7)</f>
        <v>83.86</v>
      </c>
      <c r="CY6" s="21">
        <f t="shared" ref="CY6:DG6" si="11">IF(CY7="",NA(),CY7)</f>
        <v>83.57</v>
      </c>
      <c r="CZ6" s="21">
        <f t="shared" si="11"/>
        <v>84.5</v>
      </c>
      <c r="DA6" s="21">
        <f t="shared" si="11"/>
        <v>85.44</v>
      </c>
      <c r="DB6" s="21">
        <f t="shared" si="11"/>
        <v>86.71</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122190</v>
      </c>
      <c r="D7" s="23">
        <v>47</v>
      </c>
      <c r="E7" s="23">
        <v>17</v>
      </c>
      <c r="F7" s="23">
        <v>5</v>
      </c>
      <c r="G7" s="23">
        <v>0</v>
      </c>
      <c r="H7" s="23" t="s">
        <v>98</v>
      </c>
      <c r="I7" s="23" t="s">
        <v>99</v>
      </c>
      <c r="J7" s="23" t="s">
        <v>100</v>
      </c>
      <c r="K7" s="23" t="s">
        <v>101</v>
      </c>
      <c r="L7" s="23" t="s">
        <v>102</v>
      </c>
      <c r="M7" s="23" t="s">
        <v>103</v>
      </c>
      <c r="N7" s="24" t="s">
        <v>104</v>
      </c>
      <c r="O7" s="24" t="s">
        <v>105</v>
      </c>
      <c r="P7" s="24">
        <v>0.16</v>
      </c>
      <c r="Q7" s="24">
        <v>100</v>
      </c>
      <c r="R7" s="24">
        <v>3520</v>
      </c>
      <c r="S7" s="24">
        <v>270085</v>
      </c>
      <c r="T7" s="24">
        <v>368.16</v>
      </c>
      <c r="U7" s="24">
        <v>733.61</v>
      </c>
      <c r="V7" s="24">
        <v>444</v>
      </c>
      <c r="W7" s="24">
        <v>0.37</v>
      </c>
      <c r="X7" s="24">
        <v>1200</v>
      </c>
      <c r="Y7" s="24">
        <v>66.239999999999995</v>
      </c>
      <c r="Z7" s="24">
        <v>67.900000000000006</v>
      </c>
      <c r="AA7" s="24">
        <v>68.27</v>
      </c>
      <c r="AB7" s="24">
        <v>68.69</v>
      </c>
      <c r="AC7" s="24">
        <v>78.12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1663</v>
      </c>
      <c r="BG7" s="24">
        <v>1545.96</v>
      </c>
      <c r="BH7" s="24">
        <v>1446.89</v>
      </c>
      <c r="BI7" s="24">
        <v>1371.93</v>
      </c>
      <c r="BJ7" s="24">
        <v>1663.6</v>
      </c>
      <c r="BK7" s="24">
        <v>789.46</v>
      </c>
      <c r="BL7" s="24">
        <v>826.83</v>
      </c>
      <c r="BM7" s="24">
        <v>867.83</v>
      </c>
      <c r="BN7" s="24">
        <v>791.76</v>
      </c>
      <c r="BO7" s="24">
        <v>900.82</v>
      </c>
      <c r="BP7" s="24">
        <v>809.19</v>
      </c>
      <c r="BQ7" s="24">
        <v>21.58</v>
      </c>
      <c r="BR7" s="24">
        <v>21.04</v>
      </c>
      <c r="BS7" s="24">
        <v>19.37</v>
      </c>
      <c r="BT7" s="24">
        <v>18.309999999999999</v>
      </c>
      <c r="BU7" s="24">
        <v>18.829999999999998</v>
      </c>
      <c r="BV7" s="24">
        <v>57.77</v>
      </c>
      <c r="BW7" s="24">
        <v>57.31</v>
      </c>
      <c r="BX7" s="24">
        <v>57.08</v>
      </c>
      <c r="BY7" s="24">
        <v>56.26</v>
      </c>
      <c r="BZ7" s="24">
        <v>52.94</v>
      </c>
      <c r="CA7" s="24">
        <v>57.02</v>
      </c>
      <c r="CB7" s="24">
        <v>718.48</v>
      </c>
      <c r="CC7" s="24">
        <v>757.38</v>
      </c>
      <c r="CD7" s="24">
        <v>813.61</v>
      </c>
      <c r="CE7" s="24">
        <v>770.26</v>
      </c>
      <c r="CF7" s="24">
        <v>699.49</v>
      </c>
      <c r="CG7" s="24">
        <v>274.35000000000002</v>
      </c>
      <c r="CH7" s="24">
        <v>273.52</v>
      </c>
      <c r="CI7" s="24">
        <v>274.99</v>
      </c>
      <c r="CJ7" s="24">
        <v>282.08999999999997</v>
      </c>
      <c r="CK7" s="24">
        <v>303.27999999999997</v>
      </c>
      <c r="CL7" s="24">
        <v>273.68</v>
      </c>
      <c r="CM7" s="24">
        <v>34.229999999999997</v>
      </c>
      <c r="CN7" s="24">
        <v>33.15</v>
      </c>
      <c r="CO7" s="24">
        <v>32.35</v>
      </c>
      <c r="CP7" s="24">
        <v>34.5</v>
      </c>
      <c r="CQ7" s="24">
        <v>40.43</v>
      </c>
      <c r="CR7" s="24">
        <v>50.68</v>
      </c>
      <c r="CS7" s="24">
        <v>50.14</v>
      </c>
      <c r="CT7" s="24">
        <v>54.83</v>
      </c>
      <c r="CU7" s="24">
        <v>66.53</v>
      </c>
      <c r="CV7" s="24">
        <v>52.35</v>
      </c>
      <c r="CW7" s="24">
        <v>52.55</v>
      </c>
      <c r="CX7" s="24">
        <v>83.86</v>
      </c>
      <c r="CY7" s="24">
        <v>83.57</v>
      </c>
      <c r="CZ7" s="24">
        <v>84.5</v>
      </c>
      <c r="DA7" s="24">
        <v>85.44</v>
      </c>
      <c r="DB7" s="24">
        <v>86.71</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114</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dcterms:created xsi:type="dcterms:W3CDTF">2023-12-12T02:53:34Z</dcterms:created>
  <dcterms:modified xsi:type="dcterms:W3CDTF">2024-02-27T08:13:50Z</dcterms:modified>
  <cp:category/>
</cp:coreProperties>
</file>