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5522FB67-0A6C-4A8C-B2F0-C46A482F4632}" xr6:coauthVersionLast="47" xr6:coauthVersionMax="47" xr10:uidLastSave="{00000000-0000-0000-0000-000000000000}"/>
  <workbookProtection workbookAlgorithmName="SHA-512" workbookHashValue="YSDBDIeye6IMlxyepsmUOcM8c5xLgPCBe6qIssp7DWBuoNTrzQMTXuC0UAKTGza/ffBombrbpSeOvpGJ/98pFw==" workbookSaltValue="xF0AyDgxnoEmQVCd9puSmA==" workbookSpinCount="100000" lockStructure="1"/>
  <bookViews>
    <workbookView xWindow="-120" yWindow="-120" windowWidth="29040" windowHeight="15720" tabRatio="58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E85" i="4"/>
  <c r="BB10" i="4"/>
  <c r="AT10" i="4"/>
  <c r="P10" i="4"/>
  <c r="AT8" i="4"/>
  <c r="AL8" i="4"/>
  <c r="W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<sst xmlns="http://schemas.openxmlformats.org/spreadsheetml/2006/main" count="278" uniqueCount="117">
  <si>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</si>
  <si>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</si>
  <si>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</si>
  <si>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</si>
  <si>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</si>
  <si>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</si>
  <si>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</si>
  <si>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</si>
  <si>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</si>
  <si>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</si>
  <si>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</si>
  <si>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</si>
  <si>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</si>
  <si>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</si>
  <si>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</si>
  <si>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</si>
  <si>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</si>
  <si>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</si>
  <si>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</si>
  <si>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</si>
  <si>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</si>
  <si>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</si>
  <si>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</si>
  <si>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</si>
  <si>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</si>
  <si>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</si>
  <si>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</si>
  <si>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</si>
  <si>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</si>
  <si>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</si>
  <si>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</si>
  <si>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</si>
  <si>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</si>
  <si>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</si>
  <si>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</si>
  <si>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</si>
  <si>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</si>
  <si>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</si>
  <si>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</si>
  <si>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</si>
  <si>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</si>
  <si>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</si>
  <si>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</si>
  <si>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</si>
  <si>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</si>
  <si>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</si>
  <si>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</si>
  <si>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</si>
  <si>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</si>
  <si>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</si>
  <si>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</si>
  <si>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</si>
  <si>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</si>
  <si>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</si>
  <si>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</si>
  <si>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</si>
  <si>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</si>
  <si>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</si>
  <si>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</si>
  <si>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</si>
  <si>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</si>
  <si>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</si>
  <si>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</si>
  <si>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</si>
  <si>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</si>
  <si>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</si>
  <si>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</si>
  <si>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</si>
  <si>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</si>
  <si>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</si>
  <si>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</si>
  <si>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</si>
  <si>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</si>
  <si>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</si>
  <si>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</si>
  <si>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</si>
  <si>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</si>
  <si>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</si>
  <si>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</si>
  <si>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</si>
  <si>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</si>
  <si>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</si>
  <si>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</si>
  <si>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</si>
  <si>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</si>
  <si>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</si>
  <si>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</si>
  <si>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</si>
  <si>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</si>
  <si>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</si>
  <si>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</si>
  <si>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</si>
  <si>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</si>
  <si>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</si>
  <si>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</si>
  <si>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浦安市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</si>
  <si>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</si>
  <si>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</si>
  <si>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</si>
  <si>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</si>
  <si>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</si>
  <si>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</si>
  <si>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</si>
  <si>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</si>
  <si>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</si>
  <si>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</si>
  <si>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</si>
  <si>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</si>
  <si>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</si>
  <si>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</si>
  <si>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</si>
  <si>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</si>
  <si>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</si>
  <si>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</si>
  <si>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今後、ポンプ場建替え等の大規模な施設更新等を控えていることから、ストックマネジメント計画や下水道事業経営戦略により、大規模施設更新や管渠の改築等を考慮した財源を計画的に確保するとともに、効率的な事業運営に努めていきます。</t>
    <rPh sb="0" eb="2">
      <t>コンゴ</t>
    </rPh>
    <rPh sb="6" eb="7">
      <t>ジョウ</t>
    </rPh>
    <rPh sb="7" eb="9">
      <t>タテカ</t>
    </rPh>
    <rPh sb="10" eb="11">
      <t>トウ</t>
    </rPh>
    <rPh sb="12" eb="15">
      <t>ダイキボ</t>
    </rPh>
    <rPh sb="16" eb="18">
      <t>シセツ</t>
    </rPh>
    <rPh sb="18" eb="20">
      <t>コウシン</t>
    </rPh>
    <rPh sb="20" eb="21">
      <t>トウ</t>
    </rPh>
    <rPh sb="22" eb="23">
      <t>ヒカ</t>
    </rPh>
    <rPh sb="80" eb="83">
      <t>ケイカクテキ</t>
    </rPh>
    <rPh sb="84" eb="86">
      <t>カクホ</t>
    </rPh>
    <rPh sb="93" eb="96">
      <t>コウリツテキ</t>
    </rPh>
    <rPh sb="97" eb="99">
      <t>ジギョウ</t>
    </rPh>
    <rPh sb="99" eb="101">
      <t>ウンエイ</t>
    </rPh>
    <rPh sb="102" eb="103">
      <t>ツト</t>
    </rPh>
    <phoneticPr fontId="4"/>
  </si>
  <si>
    <r>
      <rPr>
        <sz val="11"/>
        <rFont val="ＭＳ ゴシック"/>
        <family val="3"/>
        <charset val="128"/>
      </rPr>
      <t>本市においては、顕著な老朽化は見られないものの、今後の老朽化に備え、適切な維持管理計画のもと、改築を行っていきます。</t>
    </r>
    <r>
      <rPr>
        <sz val="11"/>
        <color theme="1"/>
        <rFont val="ＭＳ ゴシック"/>
        <family val="3"/>
        <charset val="128"/>
      </rPr>
      <t>　　　　　　　　　　　　　　　　　</t>
    </r>
    <rPh sb="0" eb="2">
      <t>ホンシ</t>
    </rPh>
    <rPh sb="8" eb="10">
      <t>ケンチョ</t>
    </rPh>
    <rPh sb="11" eb="14">
      <t>ロウキュウカ</t>
    </rPh>
    <rPh sb="15" eb="16">
      <t>ミ</t>
    </rPh>
    <rPh sb="24" eb="26">
      <t>コンゴ</t>
    </rPh>
    <rPh sb="27" eb="30">
      <t>ロウキュウカ</t>
    </rPh>
    <rPh sb="31" eb="32">
      <t>ソナ</t>
    </rPh>
    <rPh sb="34" eb="36">
      <t>テキセツ</t>
    </rPh>
    <rPh sb="37" eb="39">
      <t>イジ</t>
    </rPh>
    <rPh sb="39" eb="41">
      <t>カンリ</t>
    </rPh>
    <rPh sb="41" eb="43">
      <t>ケイカク</t>
    </rPh>
    <rPh sb="47" eb="49">
      <t>カイチク</t>
    </rPh>
    <rPh sb="50" eb="51">
      <t>オコナ</t>
    </rPh>
    <phoneticPr fontId="4"/>
  </si>
  <si>
    <t>①経常収支比率は100％以上に回復しました。令和4年度は、新型コロナウイルス感染症の影響で停滞していた経済状況が回復傾向に入り、大型商業施設等での汚水排水量が増加したことが回復した要因と考えています。
③流動比率は、類似団体平均値を下回っていますが、流動負債の8割以上は建設改良費等に充てられる企業債元金が占めており、使用料収入の状況からも資金運用上問題はないと考えています。
④企業債残高対事業規模比率は、類似団体平均値を下回っておりますが、今後の施設更新費用の増加に備え状況を注視していきます。
⑤経費回収率は100％以上であり、類似団体平均値を上回っており、適正な指数を維持しています。
⑥汚水処理原価は経費回収率及び類似団体平均値を下回っており、適正な指数を維持しています。
⑧水洗化率は、98％を超えており、今後も水洗普及活動などにより、水洗化率の向上を目指します。　　　　　　　　　　　　　　　　　　　　　　　　　　　　　　　　　　　　　　　　　　　　　　　　　　　　　　　　　　　　　　　　　　　　　　　　　　　　　　　　　　　　　　　　　　　　　　　　　　　　</t>
    <rPh sb="12" eb="14">
      <t>イジョウ</t>
    </rPh>
    <rPh sb="15" eb="17">
      <t>カイフク</t>
    </rPh>
    <rPh sb="22" eb="24">
      <t>レイワ</t>
    </rPh>
    <rPh sb="25" eb="27">
      <t>ネンド</t>
    </rPh>
    <rPh sb="29" eb="31">
      <t>シンガタ</t>
    </rPh>
    <rPh sb="38" eb="41">
      <t>カンセンショウ</t>
    </rPh>
    <rPh sb="42" eb="44">
      <t>エイキョウ</t>
    </rPh>
    <rPh sb="45" eb="47">
      <t>テイタイ</t>
    </rPh>
    <rPh sb="51" eb="53">
      <t>ケイザイ</t>
    </rPh>
    <rPh sb="53" eb="55">
      <t>ジョウキョウ</t>
    </rPh>
    <rPh sb="56" eb="58">
      <t>カイフク</t>
    </rPh>
    <rPh sb="58" eb="60">
      <t>ケイコウ</t>
    </rPh>
    <rPh sb="61" eb="62">
      <t>ハイ</t>
    </rPh>
    <rPh sb="64" eb="66">
      <t>オオガタ</t>
    </rPh>
    <rPh sb="66" eb="68">
      <t>ショウギョウ</t>
    </rPh>
    <rPh sb="68" eb="70">
      <t>シセツ</t>
    </rPh>
    <rPh sb="70" eb="71">
      <t>トウ</t>
    </rPh>
    <rPh sb="73" eb="75">
      <t>オスイ</t>
    </rPh>
    <rPh sb="75" eb="77">
      <t>ハイスイ</t>
    </rPh>
    <rPh sb="86" eb="88">
      <t>カイフク</t>
    </rPh>
    <rPh sb="90" eb="92">
      <t>ヨウイン</t>
    </rPh>
    <rPh sb="93" eb="94">
      <t>カンガ</t>
    </rPh>
    <rPh sb="103" eb="105">
      <t>リュウドウ</t>
    </rPh>
    <rPh sb="105" eb="107">
      <t>ヒリツ</t>
    </rPh>
    <rPh sb="126" eb="128">
      <t>リュウドウ</t>
    </rPh>
    <rPh sb="128" eb="130">
      <t>フサイ</t>
    </rPh>
    <rPh sb="132" eb="133">
      <t>ワリ</t>
    </rPh>
    <rPh sb="133" eb="135">
      <t>イジョウ</t>
    </rPh>
    <rPh sb="154" eb="155">
      <t>シ</t>
    </rPh>
    <rPh sb="160" eb="163">
      <t>シヨウリョウ</t>
    </rPh>
    <rPh sb="163" eb="165">
      <t>シュウニュウ</t>
    </rPh>
    <rPh sb="166" eb="168">
      <t>ジョウキョウ</t>
    </rPh>
    <rPh sb="171" eb="173">
      <t>シキン</t>
    </rPh>
    <rPh sb="173" eb="175">
      <t>ウンヨウ</t>
    </rPh>
    <rPh sb="175" eb="176">
      <t>ジョウ</t>
    </rPh>
    <rPh sb="176" eb="178">
      <t>モンダイ</t>
    </rPh>
    <rPh sb="182" eb="183">
      <t>カンガ</t>
    </rPh>
    <rPh sb="192" eb="194">
      <t>キギョウ</t>
    </rPh>
    <rPh sb="194" eb="195">
      <t>サイ</t>
    </rPh>
    <rPh sb="195" eb="197">
      <t>ザンダカ</t>
    </rPh>
    <rPh sb="197" eb="198">
      <t>タイ</t>
    </rPh>
    <rPh sb="198" eb="200">
      <t>ジギョウ</t>
    </rPh>
    <rPh sb="200" eb="202">
      <t>キボ</t>
    </rPh>
    <rPh sb="202" eb="204">
      <t>ヒリツ</t>
    </rPh>
    <rPh sb="206" eb="208">
      <t>ルイジ</t>
    </rPh>
    <rPh sb="208" eb="210">
      <t>ダンタイ</t>
    </rPh>
    <rPh sb="210" eb="213">
      <t>ヘイキンチ</t>
    </rPh>
    <rPh sb="214" eb="216">
      <t>シタマワ</t>
    </rPh>
    <rPh sb="224" eb="226">
      <t>コンゴ</t>
    </rPh>
    <rPh sb="227" eb="229">
      <t>シセツ</t>
    </rPh>
    <rPh sb="229" eb="231">
      <t>コウシン</t>
    </rPh>
    <rPh sb="231" eb="233">
      <t>ヒヨウ</t>
    </rPh>
    <rPh sb="234" eb="236">
      <t>ゾウカ</t>
    </rPh>
    <rPh sb="237" eb="238">
      <t>ソナ</t>
    </rPh>
    <rPh sb="239" eb="241">
      <t>ジョウキョウ</t>
    </rPh>
    <rPh sb="242" eb="244">
      <t>チュウシ</t>
    </rPh>
    <rPh sb="254" eb="256">
      <t>ケイヒ</t>
    </rPh>
    <rPh sb="256" eb="258">
      <t>カイシュウ</t>
    </rPh>
    <rPh sb="258" eb="259">
      <t>リツ</t>
    </rPh>
    <rPh sb="264" eb="266">
      <t>イジョウ</t>
    </rPh>
    <rPh sb="270" eb="272">
      <t>ルイジ</t>
    </rPh>
    <rPh sb="272" eb="274">
      <t>ダンタイ</t>
    </rPh>
    <rPh sb="274" eb="277">
      <t>ヘイキンチ</t>
    </rPh>
    <rPh sb="278" eb="280">
      <t>ウワマワ</t>
    </rPh>
    <rPh sb="285" eb="287">
      <t>テキセイ</t>
    </rPh>
    <rPh sb="288" eb="290">
      <t>シスウ</t>
    </rPh>
    <rPh sb="291" eb="293">
      <t>イジ</t>
    </rPh>
    <rPh sb="302" eb="304">
      <t>オスイ</t>
    </rPh>
    <rPh sb="304" eb="306">
      <t>ショリ</t>
    </rPh>
    <rPh sb="306" eb="308">
      <t>ゲンカ</t>
    </rPh>
    <rPh sb="309" eb="311">
      <t>ケイヒ</t>
    </rPh>
    <rPh sb="311" eb="313">
      <t>カイシュウ</t>
    </rPh>
    <rPh sb="313" eb="314">
      <t>リツ</t>
    </rPh>
    <rPh sb="314" eb="315">
      <t>オヨ</t>
    </rPh>
    <rPh sb="316" eb="318">
      <t>ルイジ</t>
    </rPh>
    <rPh sb="318" eb="320">
      <t>ダンタイ</t>
    </rPh>
    <rPh sb="320" eb="323">
      <t>ヘイキンチ</t>
    </rPh>
    <rPh sb="324" eb="326">
      <t>シタマワ</t>
    </rPh>
    <rPh sb="348" eb="351">
      <t>スイセンカ</t>
    </rPh>
    <rPh sb="351" eb="352">
      <t>リツ</t>
    </rPh>
    <rPh sb="358" eb="359">
      <t>コ</t>
    </rPh>
    <rPh sb="364" eb="366">
      <t>コンゴ</t>
    </rPh>
    <rPh sb="367" eb="369">
      <t>スイセン</t>
    </rPh>
    <rPh sb="369" eb="371">
      <t>フキュウ</t>
    </rPh>
    <rPh sb="371" eb="373">
      <t>カツドウ</t>
    </rPh>
    <rPh sb="379" eb="382">
      <t>スイセンカ</t>
    </rPh>
    <rPh sb="382" eb="383">
      <t>リツ</t>
    </rPh>
    <rPh sb="384" eb="386">
      <t>コウジョウ</t>
    </rPh>
    <rPh sb="387" eb="389">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</si>
</sst>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c:v>0.05</c:v>
                </c:pt>
              </c:numCache>
            </c:numRef>
          </c:val>
          <c:extLst>
            <c:ext xmlns:c16="http://schemas.microsoft.com/office/drawing/2014/chart" uri="{C3380CC4-5D6E-409C-BE32-E72D297353CC}">
              <c16:uniqueId val="{00000000-3204-4AAD-89DE-06D20B6BD49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0.14000000000000001</c:v>
                </c:pt>
                <c:pt idx="3">
                  <c:v>0.15</c:v>
                </c:pt>
                <c:pt idx="4">
                  <c:v>0.16</c:v>
                </c:pt>
              </c:numCache>
            </c:numRef>
          </c:val>
          <c:smooth val="0"/>
          <c:extLst>
            <c:ext xmlns:c16="http://schemas.microsoft.com/office/drawing/2014/chart" uri="{C3380CC4-5D6E-409C-BE32-E72D297353CC}">
              <c16:uniqueId val="{00000001-3204-4AAD-89DE-06D20B6BD49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99-4E99-8744-452B1C3CFA3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64.930000000000007</c:v>
                </c:pt>
                <c:pt idx="3">
                  <c:v>65.680000000000007</c:v>
                </c:pt>
                <c:pt idx="4">
                  <c:v>63.62</c:v>
                </c:pt>
              </c:numCache>
            </c:numRef>
          </c:val>
          <c:smooth val="0"/>
          <c:extLst>
            <c:ext xmlns:c16="http://schemas.microsoft.com/office/drawing/2014/chart" uri="{C3380CC4-5D6E-409C-BE32-E72D297353CC}">
              <c16:uniqueId val="{00000001-CE99-4E99-8744-452B1C3CFA3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97.78</c:v>
                </c:pt>
                <c:pt idx="3">
                  <c:v>97.92</c:v>
                </c:pt>
                <c:pt idx="4">
                  <c:v>98.04</c:v>
                </c:pt>
              </c:numCache>
            </c:numRef>
          </c:val>
          <c:extLst>
            <c:ext xmlns:c16="http://schemas.microsoft.com/office/drawing/2014/chart" uri="{C3380CC4-5D6E-409C-BE32-E72D297353CC}">
              <c16:uniqueId val="{00000000-ABF6-4FD7-82E9-F4F62325648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97.7</c:v>
                </c:pt>
                <c:pt idx="3">
                  <c:v>97.59</c:v>
                </c:pt>
                <c:pt idx="4">
                  <c:v>97.53</c:v>
                </c:pt>
              </c:numCache>
            </c:numRef>
          </c:val>
          <c:smooth val="0"/>
          <c:extLst>
            <c:ext xmlns:c16="http://schemas.microsoft.com/office/drawing/2014/chart" uri="{C3380CC4-5D6E-409C-BE32-E72D297353CC}">
              <c16:uniqueId val="{00000001-ABF6-4FD7-82E9-F4F62325648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102.11</c:v>
                </c:pt>
                <c:pt idx="3">
                  <c:v>98.41</c:v>
                </c:pt>
                <c:pt idx="4">
                  <c:v>104.62</c:v>
                </c:pt>
              </c:numCache>
            </c:numRef>
          </c:val>
          <c:extLst>
            <c:ext xmlns:c16="http://schemas.microsoft.com/office/drawing/2014/chart" uri="{C3380CC4-5D6E-409C-BE32-E72D297353CC}">
              <c16:uniqueId val="{00000000-C50A-4EC9-BBC7-BD0D7FF7742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107.09</c:v>
                </c:pt>
                <c:pt idx="3">
                  <c:v>107.96</c:v>
                </c:pt>
                <c:pt idx="4">
                  <c:v>107.29</c:v>
                </c:pt>
              </c:numCache>
            </c:numRef>
          </c:val>
          <c:smooth val="0"/>
          <c:extLst>
            <c:ext xmlns:c16="http://schemas.microsoft.com/office/drawing/2014/chart" uri="{C3380CC4-5D6E-409C-BE32-E72D297353CC}">
              <c16:uniqueId val="{00000001-C50A-4EC9-BBC7-BD0D7FF7742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3.02</c:v>
                </c:pt>
                <c:pt idx="3">
                  <c:v>6.05</c:v>
                </c:pt>
                <c:pt idx="4">
                  <c:v>9.0399999999999991</c:v>
                </c:pt>
              </c:numCache>
            </c:numRef>
          </c:val>
          <c:extLst>
            <c:ext xmlns:c16="http://schemas.microsoft.com/office/drawing/2014/chart" uri="{C3380CC4-5D6E-409C-BE32-E72D297353CC}">
              <c16:uniqueId val="{00000000-317A-4A42-9C8D-EDDCD8C7EB8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23.38</c:v>
                </c:pt>
                <c:pt idx="3">
                  <c:v>24.59</c:v>
                </c:pt>
                <c:pt idx="4">
                  <c:v>26.87</c:v>
                </c:pt>
              </c:numCache>
            </c:numRef>
          </c:val>
          <c:smooth val="0"/>
          <c:extLst>
            <c:ext xmlns:c16="http://schemas.microsoft.com/office/drawing/2014/chart" uri="{C3380CC4-5D6E-409C-BE32-E72D297353CC}">
              <c16:uniqueId val="{00000001-317A-4A42-9C8D-EDDCD8C7EB8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c:v>0.54</c:v>
                </c:pt>
                <c:pt idx="4">
                  <c:v>1.1499999999999999</c:v>
                </c:pt>
              </c:numCache>
            </c:numRef>
          </c:val>
          <c:extLst>
            <c:ext xmlns:c16="http://schemas.microsoft.com/office/drawing/2014/chart" uri="{C3380CC4-5D6E-409C-BE32-E72D297353CC}">
              <c16:uniqueId val="{00000000-4604-4A60-BB8D-B6E17E9D70F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8.1999999999999993</c:v>
                </c:pt>
                <c:pt idx="3">
                  <c:v>9.43</c:v>
                </c:pt>
                <c:pt idx="4">
                  <c:v>12.4</c:v>
                </c:pt>
              </c:numCache>
            </c:numRef>
          </c:val>
          <c:smooth val="0"/>
          <c:extLst>
            <c:ext xmlns:c16="http://schemas.microsoft.com/office/drawing/2014/chart" uri="{C3380CC4-5D6E-409C-BE32-E72D297353CC}">
              <c16:uniqueId val="{00000001-4604-4A60-BB8D-B6E17E9D70F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617-445F-A6C3-6129CEEA302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0.59</c:v>
                </c:pt>
                <c:pt idx="3">
                  <c:v>0.68</c:v>
                </c:pt>
                <c:pt idx="4">
                  <c:v>0.9</c:v>
                </c:pt>
              </c:numCache>
            </c:numRef>
          </c:val>
          <c:smooth val="0"/>
          <c:extLst>
            <c:ext xmlns:c16="http://schemas.microsoft.com/office/drawing/2014/chart" uri="{C3380CC4-5D6E-409C-BE32-E72D297353CC}">
              <c16:uniqueId val="{00000001-B617-445F-A6C3-6129CEEA302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48.42</c:v>
                </c:pt>
                <c:pt idx="3">
                  <c:v>47.56</c:v>
                </c:pt>
                <c:pt idx="4">
                  <c:v>66.3</c:v>
                </c:pt>
              </c:numCache>
            </c:numRef>
          </c:val>
          <c:extLst>
            <c:ext xmlns:c16="http://schemas.microsoft.com/office/drawing/2014/chart" uri="{C3380CC4-5D6E-409C-BE32-E72D297353CC}">
              <c16:uniqueId val="{00000000-8DFF-40A4-B3BE-31C643952B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77.72</c:v>
                </c:pt>
                <c:pt idx="3">
                  <c:v>86.61</c:v>
                </c:pt>
                <c:pt idx="4">
                  <c:v>100.73</c:v>
                </c:pt>
              </c:numCache>
            </c:numRef>
          </c:val>
          <c:smooth val="0"/>
          <c:extLst>
            <c:ext xmlns:c16="http://schemas.microsoft.com/office/drawing/2014/chart" uri="{C3380CC4-5D6E-409C-BE32-E72D297353CC}">
              <c16:uniqueId val="{00000001-8DFF-40A4-B3BE-31C643952B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383.44</c:v>
                </c:pt>
                <c:pt idx="3">
                  <c:v>258.68</c:v>
                </c:pt>
                <c:pt idx="4">
                  <c:v>273.14999999999998</c:v>
                </c:pt>
              </c:numCache>
            </c:numRef>
          </c:val>
          <c:extLst>
            <c:ext xmlns:c16="http://schemas.microsoft.com/office/drawing/2014/chart" uri="{C3380CC4-5D6E-409C-BE32-E72D297353CC}">
              <c16:uniqueId val="{00000000-76BC-47C0-9BB3-D0CBB6C8CB6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485.6</c:v>
                </c:pt>
                <c:pt idx="3">
                  <c:v>463.93</c:v>
                </c:pt>
                <c:pt idx="4">
                  <c:v>481.88</c:v>
                </c:pt>
              </c:numCache>
            </c:numRef>
          </c:val>
          <c:smooth val="0"/>
          <c:extLst>
            <c:ext xmlns:c16="http://schemas.microsoft.com/office/drawing/2014/chart" uri="{C3380CC4-5D6E-409C-BE32-E72D297353CC}">
              <c16:uniqueId val="{00000001-76BC-47C0-9BB3-D0CBB6C8CB6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110.14</c:v>
                </c:pt>
                <c:pt idx="3">
                  <c:v>107.41</c:v>
                </c:pt>
                <c:pt idx="4">
                  <c:v>110.43</c:v>
                </c:pt>
              </c:numCache>
            </c:numRef>
          </c:val>
          <c:extLst>
            <c:ext xmlns:c16="http://schemas.microsoft.com/office/drawing/2014/chart" uri="{C3380CC4-5D6E-409C-BE32-E72D297353CC}">
              <c16:uniqueId val="{00000000-7482-4EEA-84A0-6BB2AD98F5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99.95</c:v>
                </c:pt>
                <c:pt idx="3">
                  <c:v>103.4</c:v>
                </c:pt>
                <c:pt idx="4">
                  <c:v>101.87</c:v>
                </c:pt>
              </c:numCache>
            </c:numRef>
          </c:val>
          <c:smooth val="0"/>
          <c:extLst>
            <c:ext xmlns:c16="http://schemas.microsoft.com/office/drawing/2014/chart" uri="{C3380CC4-5D6E-409C-BE32-E72D297353CC}">
              <c16:uniqueId val="{00000001-7482-4EEA-84A0-6BB2AD98F5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99.18</c:v>
                </c:pt>
                <c:pt idx="3">
                  <c:v>103.96</c:v>
                </c:pt>
                <c:pt idx="4">
                  <c:v>105.24</c:v>
                </c:pt>
              </c:numCache>
            </c:numRef>
          </c:val>
          <c:extLst>
            <c:ext xmlns:c16="http://schemas.microsoft.com/office/drawing/2014/chart" uri="{C3380CC4-5D6E-409C-BE32-E72D297353CC}">
              <c16:uniqueId val="{00000000-C56C-4DDC-8746-E23125792C4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110.21</c:v>
                </c:pt>
                <c:pt idx="3">
                  <c:v>110.26</c:v>
                </c:pt>
                <c:pt idx="4">
                  <c:v>111.88</c:v>
                </c:pt>
              </c:numCache>
            </c:numRef>
          </c:val>
          <c:smooth val="0"/>
          <c:extLst>
            <c:ext xmlns:c16="http://schemas.microsoft.com/office/drawing/2014/chart" uri="{C3380CC4-5D6E-409C-BE32-E72D297353CC}">
              <c16:uniqueId val="{00000001-C56C-4DDC-8746-E23125792C4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zoomScalePageLayoutView="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浦安市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Aa</v>
      </c>
      <c r="X8" s="40"/>
      <c r="Y8" s="40"/>
      <c r="Z8" s="40"/>
      <c r="AA8" s="40"/>
      <c r="AB8" s="40"/>
      <c r="AC8" s="40"/>
      <c r="AD8" s="41" t="str">
        <f>データ!$M$6</f>
        <v>非設置</v>
      </c>
      <c r="AE8" s="41"/>
      <c r="AF8" s="41"/>
      <c r="AG8" s="41"/>
      <c r="AH8" s="41"/>
      <c r="AI8" s="41"/>
      <c r="AJ8" s="41"/>
      <c r="AK8" s="3"/>
      <c r="AL8" s="42">
        <f>データ!S6</f>
        <v>169552</v>
      </c>
      <c r="AM8" s="42"/>
      <c r="AN8" s="42"/>
      <c r="AO8" s="42"/>
      <c r="AP8" s="42"/>
      <c r="AQ8" s="42"/>
      <c r="AR8" s="42"/>
      <c r="AS8" s="42"/>
      <c r="AT8" s="35">
        <f>データ!T6</f>
        <v>17.3</v>
      </c>
      <c r="AU8" s="35"/>
      <c r="AV8" s="35"/>
      <c r="AW8" s="35"/>
      <c r="AX8" s="35"/>
      <c r="AY8" s="35"/>
      <c r="AZ8" s="35"/>
      <c r="BA8" s="35"/>
      <c r="BB8" s="35">
        <f>データ!U6</f>
        <v>9800.69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83.64</v>
      </c>
      <c r="J10" s="35"/>
      <c r="K10" s="35"/>
      <c r="L10" s="35"/>
      <c r="M10" s="35"/>
      <c r="N10" s="35"/>
      <c r="O10" s="35"/>
      <c r="P10" s="35">
        <f>データ!P6</f>
        <v>99.84</v>
      </c>
      <c r="Q10" s="35"/>
      <c r="R10" s="35"/>
      <c r="S10" s="35"/>
      <c r="T10" s="35"/>
      <c r="U10" s="35"/>
      <c r="V10" s="35"/>
      <c r="W10" s="35">
        <f>データ!Q6</f>
        <v>82.8</v>
      </c>
      <c r="X10" s="35"/>
      <c r="Y10" s="35"/>
      <c r="Z10" s="35"/>
      <c r="AA10" s="35"/>
      <c r="AB10" s="35"/>
      <c r="AC10" s="35"/>
      <c r="AD10" s="42">
        <f>データ!R6</f>
        <v>1848</v>
      </c>
      <c r="AE10" s="42"/>
      <c r="AF10" s="42"/>
      <c r="AG10" s="42"/>
      <c r="AH10" s="42"/>
      <c r="AI10" s="42"/>
      <c r="AJ10" s="42"/>
      <c r="AK10" s="2"/>
      <c r="AL10" s="42">
        <f>データ!V6</f>
        <v>170137</v>
      </c>
      <c r="AM10" s="42"/>
      <c r="AN10" s="42"/>
      <c r="AO10" s="42"/>
      <c r="AP10" s="42"/>
      <c r="AQ10" s="42"/>
      <c r="AR10" s="42"/>
      <c r="AS10" s="42"/>
      <c r="AT10" s="35">
        <f>データ!W6</f>
        <v>15.84</v>
      </c>
      <c r="AU10" s="35"/>
      <c r="AV10" s="35"/>
      <c r="AW10" s="35"/>
      <c r="AX10" s="35"/>
      <c r="AY10" s="35"/>
      <c r="AZ10" s="35"/>
      <c r="BA10" s="35"/>
      <c r="BB10" s="35">
        <f>データ!X6</f>
        <v>10740.97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BbD0+cmNBvWtAemAVML0exwklQwZiF8MBDHZaOzeqGw99CHBgk537zMXnVR69NSqh6M9MNX1q29w0H32vmczBQ==" saltValue="s7Mvm5tuvpF0DJk3V8f41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28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54</v>
      </c>
      <c r="B4" s="16"/>
      <c r="C4" s="16"/>
      <c r="D4" s="16"/>
      <c r="E4" s="16"/>
      <c r="F4" s="16"/>
      <c r="G4" s="16"/>
      <c r="H4" s="77"/>
      <c r="I4" s="78"/>
      <c r="J4" s="78"/>
      <c r="K4" s="78"/>
      <c r="L4" s="78"/>
      <c r="M4" s="78"/>
      <c r="N4" s="78"/>
      <c r="O4" s="78"/>
      <c r="P4" s="78"/>
      <c r="Q4" s="78"/>
      <c r="R4" s="78"/>
      <c r="S4" s="78"/>
      <c r="T4" s="78"/>
      <c r="U4" s="78"/>
      <c r="V4" s="78"/>
      <c r="W4" s="78"/>
      <c r="X4" s="79"/>
      <c r="Y4" s="73" t="s">
        <v>55</v>
      </c>
      <c r="Z4" s="73"/>
      <c r="AA4" s="73"/>
      <c r="AB4" s="73"/>
      <c r="AC4" s="73"/>
      <c r="AD4" s="73"/>
      <c r="AE4" s="73"/>
      <c r="AF4" s="73"/>
      <c r="AG4" s="73"/>
      <c r="AH4" s="73"/>
      <c r="AI4" s="73"/>
      <c r="AJ4" s="73" t="s">
        <v>56</v>
      </c>
      <c r="AK4" s="73"/>
      <c r="AL4" s="73"/>
      <c r="AM4" s="73"/>
      <c r="AN4" s="73"/>
      <c r="AO4" s="73"/>
      <c r="AP4" s="73"/>
      <c r="AQ4" s="73"/>
      <c r="AR4" s="73"/>
      <c r="AS4" s="73"/>
      <c r="AT4" s="73"/>
      <c r="AU4" s="73" t="s">
        <v>57</v>
      </c>
      <c r="AV4" s="73"/>
      <c r="AW4" s="73"/>
      <c r="AX4" s="73"/>
      <c r="AY4" s="73"/>
      <c r="AZ4" s="73"/>
      <c r="BA4" s="73"/>
      <c r="BB4" s="73"/>
      <c r="BC4" s="73"/>
      <c r="BD4" s="73"/>
      <c r="BE4" s="73"/>
      <c r="BF4" s="73" t="s">
        <v>58</v>
      </c>
      <c r="BG4" s="73"/>
      <c r="BH4" s="73"/>
      <c r="BI4" s="73"/>
      <c r="BJ4" s="73"/>
      <c r="BK4" s="73"/>
      <c r="BL4" s="73"/>
      <c r="BM4" s="73"/>
      <c r="BN4" s="73"/>
      <c r="BO4" s="73"/>
      <c r="BP4" s="73"/>
      <c r="BQ4" s="73" t="s">
        <v>59</v>
      </c>
      <c r="BR4" s="73"/>
      <c r="BS4" s="73"/>
      <c r="BT4" s="73"/>
      <c r="BU4" s="73"/>
      <c r="BV4" s="73"/>
      <c r="BW4" s="73"/>
      <c r="BX4" s="73"/>
      <c r="BY4" s="73"/>
      <c r="BZ4" s="73"/>
      <c r="CA4" s="73"/>
      <c r="CB4" s="73" t="s">
        <v>60</v>
      </c>
      <c r="CC4" s="73"/>
      <c r="CD4" s="73"/>
      <c r="CE4" s="73"/>
      <c r="CF4" s="73"/>
      <c r="CG4" s="73"/>
      <c r="CH4" s="73"/>
      <c r="CI4" s="73"/>
      <c r="CJ4" s="73"/>
      <c r="CK4" s="73"/>
      <c r="CL4" s="73"/>
      <c r="CM4" s="73" t="s">
        <v>61</v>
      </c>
      <c r="CN4" s="73"/>
      <c r="CO4" s="73"/>
      <c r="CP4" s="73"/>
      <c r="CQ4" s="73"/>
      <c r="CR4" s="73"/>
      <c r="CS4" s="73"/>
      <c r="CT4" s="73"/>
      <c r="CU4" s="73"/>
      <c r="CV4" s="73"/>
      <c r="CW4" s="73"/>
      <c r="CX4" s="73" t="s">
        <v>62</v>
      </c>
      <c r="CY4" s="73"/>
      <c r="CZ4" s="73"/>
      <c r="DA4" s="73"/>
      <c r="DB4" s="73"/>
      <c r="DC4" s="73"/>
      <c r="DD4" s="73"/>
      <c r="DE4" s="73"/>
      <c r="DF4" s="73"/>
      <c r="DG4" s="73"/>
      <c r="DH4" s="73"/>
      <c r="DI4" s="73" t="s">
        <v>63</v>
      </c>
      <c r="DJ4" s="73"/>
      <c r="DK4" s="73"/>
      <c r="DL4" s="73"/>
      <c r="DM4" s="73"/>
      <c r="DN4" s="73"/>
      <c r="DO4" s="73"/>
      <c r="DP4" s="73"/>
      <c r="DQ4" s="73"/>
      <c r="DR4" s="73"/>
      <c r="DS4" s="73"/>
      <c r="DT4" s="73" t="s">
        <v>64</v>
      </c>
      <c r="DU4" s="73"/>
      <c r="DV4" s="73"/>
      <c r="DW4" s="73"/>
      <c r="DX4" s="73"/>
      <c r="DY4" s="73"/>
      <c r="DZ4" s="73"/>
      <c r="EA4" s="73"/>
      <c r="EB4" s="73"/>
      <c r="EC4" s="73"/>
      <c r="ED4" s="73"/>
      <c r="EE4" s="73" t="s">
        <v>65</v>
      </c>
      <c r="EF4" s="73"/>
      <c r="EG4" s="73"/>
      <c r="EH4" s="73"/>
      <c r="EI4" s="73"/>
      <c r="EJ4" s="73"/>
      <c r="EK4" s="73"/>
      <c r="EL4" s="73"/>
      <c r="EM4" s="73"/>
      <c r="EN4" s="73"/>
      <c r="EO4" s="73"/>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122271</v>
      </c>
      <c r="D6" s="19">
        <f t="shared" si="3"/>
        <v>46</v>
      </c>
      <c r="E6" s="19">
        <f t="shared" si="3"/>
        <v>17</v>
      </c>
      <c r="F6" s="19">
        <f t="shared" si="3"/>
        <v>1</v>
      </c>
      <c r="G6" s="19">
        <f t="shared" si="3"/>
        <v>0</v>
      </c>
      <c r="H6" s="19" t="str">
        <f t="shared" si="3"/>
        <v>千葉県　浦安市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83.64</v>
      </c>
      <c r="P6" s="20">
        <f t="shared" si="3"/>
        <v>99.84</v>
      </c>
      <c r="Q6" s="20">
        <f t="shared" si="3"/>
        <v>82.8</v>
      </c>
      <c r="R6" s="20">
        <f t="shared" si="3"/>
        <v>1848</v>
      </c>
      <c r="S6" s="20">
        <f t="shared" si="3"/>
        <v>169552</v>
      </c>
      <c r="T6" s="20">
        <f t="shared" si="3"/>
        <v>17.3</v>
      </c>
      <c r="U6" s="20">
        <f t="shared" si="3"/>
        <v>9800.69</v>
      </c>
      <c r="V6" s="20">
        <f t="shared" si="3"/>
        <v>170137</v>
      </c>
      <c r="W6" s="20">
        <f t="shared" si="3"/>
        <v>15.84</v>
      </c>
      <c r="X6" s="20">
        <f t="shared" si="3"/>
        <v>10740.97</v>
      </c>
      <c r="Y6" s="21" t="str">
        <f>IF(Y7="",NA(),Y7)</f>
        <v>-</v>
      </c>
      <c r="Z6" s="21" t="str">
        <f t="shared" ref="Z6:AH6" si="4">IF(Z7="",NA(),Z7)</f>
        <v>-</v>
      </c>
      <c r="AA6" s="21">
        <f t="shared" si="4"/>
        <v>102.11</v>
      </c>
      <c r="AB6" s="21">
        <f t="shared" si="4"/>
        <v>98.41</v>
      </c>
      <c r="AC6" s="21">
        <f t="shared" si="4"/>
        <v>104.62</v>
      </c>
      <c r="AD6" s="21" t="str">
        <f t="shared" si="4"/>
        <v>-</v>
      </c>
      <c r="AE6" s="21" t="str">
        <f t="shared" si="4"/>
        <v>-</v>
      </c>
      <c r="AF6" s="21">
        <f t="shared" si="4"/>
        <v>107.09</v>
      </c>
      <c r="AG6" s="21">
        <f t="shared" si="4"/>
        <v>107.96</v>
      </c>
      <c r="AH6" s="21">
        <f t="shared" si="4"/>
        <v>107.29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0.59</v>
      </c>
      <c r="AR6" s="21">
        <f t="shared" si="5"/>
        <v>0.68</v>
      </c>
      <c r="AS6" s="21">
        <f t="shared" si="5"/>
        <v>0.9</v>
      </c>
      <c r="AT6" s="20" t="str">
        <f>IF(AT7="","",IF(AT7="-","【-】","【"&amp;SUBSTITUTE(TEXT(AT7,"#,##0.00"),"-","△")&amp;"】"))</f>
        <v>【3.15】</v>
      </c>
      <c r="AU6" s="21" t="str">
        <f>IF(AU7="",NA(),AU7)</f>
        <v>-</v>
      </c>
      <c r="AV6" s="21" t="str">
        <f t="shared" ref="AV6:BD6" si="6">IF(AV7="",NA(),AV7)</f>
        <v>-</v>
      </c>
      <c r="AW6" s="21">
        <f t="shared" si="6"/>
        <v>48.42</v>
      </c>
      <c r="AX6" s="21">
        <f t="shared" si="6"/>
        <v>47.56</v>
      </c>
      <c r="AY6" s="21">
        <f t="shared" si="6"/>
        <v>66.3</v>
      </c>
      <c r="AZ6" s="21" t="str">
        <f t="shared" si="6"/>
        <v>-</v>
      </c>
      <c r="BA6" s="21" t="str">
        <f t="shared" si="6"/>
        <v>-</v>
      </c>
      <c r="BB6" s="21">
        <f t="shared" si="6"/>
        <v>77.72</v>
      </c>
      <c r="BC6" s="21">
        <f t="shared" si="6"/>
        <v>86.61</v>
      </c>
      <c r="BD6" s="21">
        <f t="shared" si="6"/>
        <v>100.73</v>
      </c>
      <c r="BE6" s="20" t="str">
        <f>IF(BE7="","",IF(BE7="-","【-】","【"&amp;SUBSTITUTE(TEXT(BE7,"#,##0.00"),"-","△")&amp;"】"))</f>
        <v>【73.44】</v>
      </c>
      <c r="BF6" s="21" t="str">
        <f>IF(BF7="",NA(),BF7)</f>
        <v>-</v>
      </c>
      <c r="BG6" s="21" t="str">
        <f t="shared" ref="BG6:BO6" si="7">IF(BG7="",NA(),BG7)</f>
        <v>-</v>
      </c>
      <c r="BH6" s="21">
        <f t="shared" si="7"/>
        <v>383.44</v>
      </c>
      <c r="BI6" s="21">
        <f t="shared" si="7"/>
        <v>258.68</v>
      </c>
      <c r="BJ6" s="21">
        <f t="shared" si="7"/>
        <v>273.14999999999998</v>
      </c>
      <c r="BK6" s="21" t="str">
        <f t="shared" si="7"/>
        <v>-</v>
      </c>
      <c r="BL6" s="21" t="str">
        <f t="shared" si="7"/>
        <v>-</v>
      </c>
      <c r="BM6" s="21">
        <f t="shared" si="7"/>
        <v>485.6</v>
      </c>
      <c r="BN6" s="21">
        <f t="shared" si="7"/>
        <v>463.93</v>
      </c>
      <c r="BO6" s="21">
        <f t="shared" si="7"/>
        <v>481.88</v>
      </c>
      <c r="BP6" s="20" t="str">
        <f>IF(BP7="","",IF(BP7="-","【-】","【"&amp;SUBSTITUTE(TEXT(BP7,"#,##0.00"),"-","△")&amp;"】"))</f>
        <v>【652.82】</v>
      </c>
      <c r="BQ6" s="21" t="str">
        <f>IF(BQ7="",NA(),BQ7)</f>
        <v>-</v>
      </c>
      <c r="BR6" s="21" t="str">
        <f t="shared" ref="BR6:BZ6" si="8">IF(BR7="",NA(),BR7)</f>
        <v>-</v>
      </c>
      <c r="BS6" s="21">
        <f t="shared" si="8"/>
        <v>110.14</v>
      </c>
      <c r="BT6" s="21">
        <f t="shared" si="8"/>
        <v>107.41</v>
      </c>
      <c r="BU6" s="21">
        <f t="shared" si="8"/>
        <v>110.43</v>
      </c>
      <c r="BV6" s="21" t="str">
        <f t="shared" si="8"/>
        <v>-</v>
      </c>
      <c r="BW6" s="21" t="str">
        <f t="shared" si="8"/>
        <v>-</v>
      </c>
      <c r="BX6" s="21">
        <f t="shared" si="8"/>
        <v>99.95</v>
      </c>
      <c r="BY6" s="21">
        <f t="shared" si="8"/>
        <v>103.4</v>
      </c>
      <c r="BZ6" s="21">
        <f t="shared" si="8"/>
        <v>101.87</v>
      </c>
      <c r="CA6" s="20" t="str">
        <f>IF(CA7="","",IF(CA7="-","【-】","【"&amp;SUBSTITUTE(TEXT(CA7,"#,##0.00"),"-","△")&amp;"】"))</f>
        <v>【97.61】</v>
      </c>
      <c r="CB6" s="21" t="str">
        <f>IF(CB7="",NA(),CB7)</f>
        <v>-</v>
      </c>
      <c r="CC6" s="21" t="str">
        <f t="shared" ref="CC6:CK6" si="9">IF(CC7="",NA(),CC7)</f>
        <v>-</v>
      </c>
      <c r="CD6" s="21">
        <f t="shared" si="9"/>
        <v>99.18</v>
      </c>
      <c r="CE6" s="21">
        <f t="shared" si="9"/>
        <v>103.96</v>
      </c>
      <c r="CF6" s="21">
        <f t="shared" si="9"/>
        <v>105.24</v>
      </c>
      <c r="CG6" s="21" t="str">
        <f t="shared" si="9"/>
        <v>-</v>
      </c>
      <c r="CH6" s="21" t="str">
        <f t="shared" si="9"/>
        <v>-</v>
      </c>
      <c r="CI6" s="21">
        <f t="shared" si="9"/>
        <v>110.21</v>
      </c>
      <c r="CJ6" s="21">
        <f t="shared" si="9"/>
        <v>110.26</v>
      </c>
      <c r="CK6" s="21">
        <f t="shared" si="9"/>
        <v>111.88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64.930000000000007</v>
      </c>
      <c r="CU6" s="21">
        <f t="shared" si="10"/>
        <v>65.680000000000007</v>
      </c>
      <c r="CV6" s="21">
        <f t="shared" si="10"/>
        <v>63.62</v>
      </c>
      <c r="CW6" s="20" t="str">
        <f>IF(CW7="","",IF(CW7="-","【-】","【"&amp;SUBSTITUTE(TEXT(CW7,"#,##0.00"),"-","△")&amp;"】"))</f>
        <v>【59.10】</v>
      </c>
      <c r="CX6" s="21" t="str">
        <f>IF(CX7="",NA(),CX7)</f>
        <v>-</v>
      </c>
      <c r="CY6" s="21" t="str">
        <f t="shared" ref="CY6:DG6" si="11">IF(CY7="",NA(),CY7)</f>
        <v>-</v>
      </c>
      <c r="CZ6" s="21">
        <f t="shared" si="11"/>
        <v>97.78</v>
      </c>
      <c r="DA6" s="21">
        <f t="shared" si="11"/>
        <v>97.92</v>
      </c>
      <c r="DB6" s="21">
        <f t="shared" si="11"/>
        <v>98.04</v>
      </c>
      <c r="DC6" s="21" t="str">
        <f t="shared" si="11"/>
        <v>-</v>
      </c>
      <c r="DD6" s="21" t="str">
        <f t="shared" si="11"/>
        <v>-</v>
      </c>
      <c r="DE6" s="21">
        <f t="shared" si="11"/>
        <v>97.7</v>
      </c>
      <c r="DF6" s="21">
        <f t="shared" si="11"/>
        <v>97.59</v>
      </c>
      <c r="DG6" s="21">
        <f t="shared" si="11"/>
        <v>97.53</v>
      </c>
      <c r="DH6" s="20" t="str">
        <f>IF(DH7="","",IF(DH7="-","【-】","【"&amp;SUBSTITUTE(TEXT(DH7,"#,##0.00"),"-","△")&amp;"】"))</f>
        <v>【95.82】</v>
      </c>
      <c r="DI6" s="21" t="str">
        <f>IF(DI7="",NA(),DI7)</f>
        <v>-</v>
      </c>
      <c r="DJ6" s="21" t="str">
        <f t="shared" ref="DJ6:DR6" si="12">IF(DJ7="",NA(),DJ7)</f>
        <v>-</v>
      </c>
      <c r="DK6" s="21">
        <f t="shared" si="12"/>
        <v>3.02</v>
      </c>
      <c r="DL6" s="21">
        <f t="shared" si="12"/>
        <v>6.05</v>
      </c>
      <c r="DM6" s="21">
        <f t="shared" si="12"/>
        <v>9.0399999999999991</v>
      </c>
      <c r="DN6" s="21" t="str">
        <f t="shared" si="12"/>
        <v>-</v>
      </c>
      <c r="DO6" s="21" t="str">
        <f t="shared" si="12"/>
        <v>-</v>
      </c>
      <c r="DP6" s="21">
        <f t="shared" si="12"/>
        <v>23.38</v>
      </c>
      <c r="DQ6" s="21">
        <f t="shared" si="12"/>
        <v>24.59</v>
      </c>
      <c r="DR6" s="21">
        <f t="shared" si="12"/>
        <v>26.87</v>
      </c>
      <c r="DS6" s="20" t="str">
        <f>IF(DS7="","",IF(DS7="-","【-】","【"&amp;SUBSTITUTE(TEXT(DS7,"#,##0.00"),"-","△")&amp;"】"))</f>
        <v>【39.74】</v>
      </c>
      <c r="DT6" s="21" t="str">
        <f>IF(DT7="",NA(),DT7)</f>
        <v>-</v>
      </c>
      <c r="DU6" s="21" t="str">
        <f t="shared" ref="DU6:EC6" si="13">IF(DU7="",NA(),DU7)</f>
        <v>-</v>
      </c>
      <c r="DV6" s="20">
        <f t="shared" si="13"/>
        <v>0</v>
      </c>
      <c r="DW6" s="21">
        <f t="shared" si="13"/>
        <v>0.54</v>
      </c>
      <c r="DX6" s="21">
        <f t="shared" si="13"/>
        <v>1.1499999999999999</v>
      </c>
      <c r="DY6" s="21" t="str">
        <f t="shared" si="13"/>
        <v>-</v>
      </c>
      <c r="DZ6" s="21" t="str">
        <f t="shared" si="13"/>
        <v>-</v>
      </c>
      <c r="EA6" s="21">
        <f t="shared" si="13"/>
        <v>8.1999999999999993</v>
      </c>
      <c r="EB6" s="21">
        <f t="shared" si="13"/>
        <v>9.43</v>
      </c>
      <c r="EC6" s="21">
        <f t="shared" si="13"/>
        <v>12.4</v>
      </c>
      <c r="ED6" s="20" t="str">
        <f>IF(ED7="","",IF(ED7="-","【-】","【"&amp;SUBSTITUTE(TEXT(ED7,"#,##0.00"),"-","△")&amp;"】"))</f>
        <v>【7.62】</v>
      </c>
      <c r="EE6" s="21" t="str">
        <f>IF(EE7="",NA(),EE7)</f>
        <v>-</v>
      </c>
      <c r="EF6" s="21" t="str">
        <f t="shared" ref="EF6:EN6" si="14">IF(EF7="",NA(),EF7)</f>
        <v>-</v>
      </c>
      <c r="EG6" s="20">
        <f t="shared" si="14"/>
        <v>0</v>
      </c>
      <c r="EH6" s="20">
        <f t="shared" si="14"/>
        <v>0</v>
      </c>
      <c r="EI6" s="21">
        <f t="shared" si="14"/>
        <v>0.05</v>
      </c>
      <c r="EJ6" s="21" t="str">
        <f t="shared" si="14"/>
        <v>-</v>
      </c>
      <c r="EK6" s="21" t="str">
        <f t="shared" si="14"/>
        <v>-</v>
      </c>
      <c r="EL6" s="21">
        <f t="shared" si="14"/>
        <v>0.14000000000000001</v>
      </c>
      <c r="EM6" s="21">
        <f t="shared" si="14"/>
        <v>0.15</v>
      </c>
      <c r="EN6" s="21">
        <f t="shared" si="14"/>
        <v>0.16</v>
      </c>
      <c r="EO6" s="20" t="str">
        <f>IF(EO7="","",IF(EO7="-","【-】","【"&amp;SUBSTITUTE(TEXT(EO7,"#,##0.00"),"-","△")&amp;"】"))</f>
        <v>【0.23】</v>
      </c>
    </row>
    <row r="7" spans="1:148" s="22" customFormat="1" x14ac:dyDescent="0.15">
      <c r="A7" s="14"/>
      <c r="B7" s="23">
        <v>2022</v>
      </c>
      <c r="C7" s="23">
        <v>122271</v>
      </c>
      <c r="D7" s="23">
        <v>46</v>
      </c>
      <c r="E7" s="23">
        <v>17</v>
      </c>
      <c r="F7" s="23">
        <v>1</v>
      </c>
      <c r="G7" s="23">
        <v>0</v>
      </c>
      <c r="H7" s="23" t="s">
        <v>95</v>
      </c>
      <c r="I7" s="23" t="s">
        <v>96</v>
      </c>
      <c r="J7" s="23" t="s">
        <v>97</v>
      </c>
      <c r="K7" s="23" t="s">
        <v>98</v>
      </c>
      <c r="L7" s="23" t="s">
        <v>99</v>
      </c>
      <c r="M7" s="23" t="s">
        <v>100</v>
      </c>
      <c r="N7" s="24" t="s">
        <v>101</v>
      </c>
      <c r="O7" s="24">
        <v>83.64</v>
      </c>
      <c r="P7" s="24">
        <v>99.84</v>
      </c>
      <c r="Q7" s="24">
        <v>82.8</v>
      </c>
      <c r="R7" s="24">
        <v>1848</v>
      </c>
      <c r="S7" s="24">
        <v>169552</v>
      </c>
      <c r="T7" s="24">
        <v>17.3</v>
      </c>
      <c r="U7" s="24">
        <v>9800.69</v>
      </c>
      <c r="V7" s="24">
        <v>170137</v>
      </c>
      <c r="W7" s="24">
        <v>15.84</v>
      </c>
      <c r="X7" s="24">
        <v>10740.97</v>
      </c>
      <c r="Y7" s="24" t="s">
        <v>101</v>
      </c>
      <c r="Z7" s="24" t="s">
        <v>101</v>
      </c>
      <c r="AA7" s="24">
        <v>102.11</v>
      </c>
      <c r="AB7" s="24">
        <v>98.41</v>
      </c>
      <c r="AC7" s="24">
        <v>104.62</v>
      </c>
      <c r="AD7" s="24" t="s">
        <v>101</v>
      </c>
      <c r="AE7" s="24" t="s">
        <v>101</v>
      </c>
      <c r="AF7" s="24">
        <v>107.09</v>
      </c>
      <c r="AG7" s="24">
        <v>107.96</v>
      </c>
      <c r="AH7" s="24">
        <v>107.29</v>
      </c>
      <c r="AI7" s="24">
        <v>106.11</v>
      </c>
      <c r="AJ7" s="24" t="s">
        <v>101</v>
      </c>
      <c r="AK7" s="24" t="s">
        <v>101</v>
      </c>
      <c r="AL7" s="24">
        <v>0</v>
      </c>
      <c r="AM7" s="24">
        <v>0</v>
      </c>
      <c r="AN7" s="24">
        <v>0</v>
      </c>
      <c r="AO7" s="24" t="s">
        <v>101</v>
      </c>
      <c r="AP7" s="24" t="s">
        <v>101</v>
      </c>
      <c r="AQ7" s="24">
        <v>0.59</v>
      </c>
      <c r="AR7" s="24">
        <v>0.68</v>
      </c>
      <c r="AS7" s="24">
        <v>0.9</v>
      </c>
      <c r="AT7" s="24">
        <v>3.15</v>
      </c>
      <c r="AU7" s="24" t="s">
        <v>101</v>
      </c>
      <c r="AV7" s="24" t="s">
        <v>101</v>
      </c>
      <c r="AW7" s="24">
        <v>48.42</v>
      </c>
      <c r="AX7" s="24">
        <v>47.56</v>
      </c>
      <c r="AY7" s="24">
        <v>66.3</v>
      </c>
      <c r="AZ7" s="24" t="s">
        <v>101</v>
      </c>
      <c r="BA7" s="24" t="s">
        <v>101</v>
      </c>
      <c r="BB7" s="24">
        <v>77.72</v>
      </c>
      <c r="BC7" s="24">
        <v>86.61</v>
      </c>
      <c r="BD7" s="24">
        <v>100.73</v>
      </c>
      <c r="BE7" s="24">
        <v>73.44</v>
      </c>
      <c r="BF7" s="24" t="s">
        <v>101</v>
      </c>
      <c r="BG7" s="24" t="s">
        <v>101</v>
      </c>
      <c r="BH7" s="24">
        <v>383.44</v>
      </c>
      <c r="BI7" s="24">
        <v>258.68</v>
      </c>
      <c r="BJ7" s="24">
        <v>273.14999999999998</v>
      </c>
      <c r="BK7" s="24" t="s">
        <v>101</v>
      </c>
      <c r="BL7" s="24" t="s">
        <v>101</v>
      </c>
      <c r="BM7" s="24">
        <v>485.6</v>
      </c>
      <c r="BN7" s="24">
        <v>463.93</v>
      </c>
      <c r="BO7" s="24">
        <v>481.88</v>
      </c>
      <c r="BP7" s="24">
        <v>652.82000000000005</v>
      </c>
      <c r="BQ7" s="24" t="s">
        <v>101</v>
      </c>
      <c r="BR7" s="24" t="s">
        <v>101</v>
      </c>
      <c r="BS7" s="24">
        <v>110.14</v>
      </c>
      <c r="BT7" s="24">
        <v>107.41</v>
      </c>
      <c r="BU7" s="24">
        <v>110.43</v>
      </c>
      <c r="BV7" s="24" t="s">
        <v>101</v>
      </c>
      <c r="BW7" s="24" t="s">
        <v>101</v>
      </c>
      <c r="BX7" s="24">
        <v>99.95</v>
      </c>
      <c r="BY7" s="24">
        <v>103.4</v>
      </c>
      <c r="BZ7" s="24">
        <v>101.87</v>
      </c>
      <c r="CA7" s="24">
        <v>97.61</v>
      </c>
      <c r="CB7" s="24" t="s">
        <v>101</v>
      </c>
      <c r="CC7" s="24" t="s">
        <v>101</v>
      </c>
      <c r="CD7" s="24">
        <v>99.18</v>
      </c>
      <c r="CE7" s="24">
        <v>103.96</v>
      </c>
      <c r="CF7" s="24">
        <v>105.24</v>
      </c>
      <c r="CG7" s="24" t="s">
        <v>101</v>
      </c>
      <c r="CH7" s="24" t="s">
        <v>101</v>
      </c>
      <c r="CI7" s="24">
        <v>110.21</v>
      </c>
      <c r="CJ7" s="24">
        <v>110.26</v>
      </c>
      <c r="CK7" s="24">
        <v>111.88</v>
      </c>
      <c r="CL7" s="24">
        <v>138.29</v>
      </c>
      <c r="CM7" s="24" t="s">
        <v>101</v>
      </c>
      <c r="CN7" s="24" t="s">
        <v>101</v>
      </c>
      <c r="CO7" s="24" t="s">
        <v>101</v>
      </c>
      <c r="CP7" s="24" t="s">
        <v>101</v>
      </c>
      <c r="CQ7" s="24" t="s">
        <v>101</v>
      </c>
      <c r="CR7" s="24" t="s">
        <v>101</v>
      </c>
      <c r="CS7" s="24" t="s">
        <v>101</v>
      </c>
      <c r="CT7" s="24">
        <v>64.930000000000007</v>
      </c>
      <c r="CU7" s="24">
        <v>65.680000000000007</v>
      </c>
      <c r="CV7" s="24">
        <v>63.62</v>
      </c>
      <c r="CW7" s="24">
        <v>59.1</v>
      </c>
      <c r="CX7" s="24" t="s">
        <v>101</v>
      </c>
      <c r="CY7" s="24" t="s">
        <v>101</v>
      </c>
      <c r="CZ7" s="24">
        <v>97.78</v>
      </c>
      <c r="DA7" s="24">
        <v>97.92</v>
      </c>
      <c r="DB7" s="24">
        <v>98.04</v>
      </c>
      <c r="DC7" s="24" t="s">
        <v>101</v>
      </c>
      <c r="DD7" s="24" t="s">
        <v>101</v>
      </c>
      <c r="DE7" s="24">
        <v>97.7</v>
      </c>
      <c r="DF7" s="24">
        <v>97.59</v>
      </c>
      <c r="DG7" s="24">
        <v>97.53</v>
      </c>
      <c r="DH7" s="24">
        <v>95.82</v>
      </c>
      <c r="DI7" s="24" t="s">
        <v>101</v>
      </c>
      <c r="DJ7" s="24" t="s">
        <v>101</v>
      </c>
      <c r="DK7" s="24">
        <v>3.02</v>
      </c>
      <c r="DL7" s="24">
        <v>6.05</v>
      </c>
      <c r="DM7" s="24">
        <v>9.0399999999999991</v>
      </c>
      <c r="DN7" s="24" t="s">
        <v>101</v>
      </c>
      <c r="DO7" s="24" t="s">
        <v>101</v>
      </c>
      <c r="DP7" s="24">
        <v>23.38</v>
      </c>
      <c r="DQ7" s="24">
        <v>24.59</v>
      </c>
      <c r="DR7" s="24">
        <v>26.87</v>
      </c>
      <c r="DS7" s="24">
        <v>39.74</v>
      </c>
      <c r="DT7" s="24" t="s">
        <v>101</v>
      </c>
      <c r="DU7" s="24" t="s">
        <v>101</v>
      </c>
      <c r="DV7" s="24">
        <v>0</v>
      </c>
      <c r="DW7" s="24">
        <v>0.54</v>
      </c>
      <c r="DX7" s="24">
        <v>1.1499999999999999</v>
      </c>
      <c r="DY7" s="24" t="s">
        <v>101</v>
      </c>
      <c r="DZ7" s="24" t="s">
        <v>101</v>
      </c>
      <c r="EA7" s="24">
        <v>8.1999999999999993</v>
      </c>
      <c r="EB7" s="24">
        <v>9.43</v>
      </c>
      <c r="EC7" s="24">
        <v>12.4</v>
      </c>
      <c r="ED7" s="24">
        <v>7.62</v>
      </c>
      <c r="EE7" s="24" t="s">
        <v>101</v>
      </c>
      <c r="EF7" s="24" t="s">
        <v>101</v>
      </c>
      <c r="EG7" s="24">
        <v>0</v>
      </c>
      <c r="EH7" s="24">
        <v>0</v>
      </c>
      <c r="EI7" s="24">
        <v>0.05</v>
      </c>
      <c r="EJ7" s="24" t="s">
        <v>101</v>
      </c>
      <c r="EK7" s="24" t="s">
        <v>101</v>
      </c>
      <c r="EL7" s="24">
        <v>0.14000000000000001</v>
      </c>
      <c r="EM7" s="24">
        <v>0.15</v>
      </c>
      <c r="EN7" s="24">
        <v>0.16</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2024-02-02T08:14:41Z</cp:lastPrinted>
  <dcterms:created xsi:type="dcterms:W3CDTF">2023-12-12T00:45:02Z</dcterms:created>
  <dcterms:modified xsi:type="dcterms:W3CDTF">2024-02-22T08:40:20Z</dcterms:modified>
  <cp:category/>
</cp:coreProperties>
</file>